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s\Desktop\"/>
    </mc:Choice>
  </mc:AlternateContent>
  <bookViews>
    <workbookView xWindow="-108" yWindow="-108" windowWidth="23256" windowHeight="12456" firstSheet="8" activeTab="8"/>
  </bookViews>
  <sheets>
    <sheet name="V55 1970.dz.g. un vec." sheetId="16" r:id="rId1"/>
    <sheet name="V45 1971.-1980. dz.g." sheetId="15" r:id="rId2"/>
    <sheet name="V35 1981.-1990. dz.g." sheetId="1" r:id="rId3"/>
    <sheet name="V20 1991.-2006.dz.gads" sheetId="2" r:id="rId4"/>
    <sheet name="V18 juniori 2008.-2007. dz.g." sheetId="14" r:id="rId5"/>
    <sheet name="V16 jaunieši 2010.-2009.gads" sheetId="3" r:id="rId6"/>
    <sheet name="V14 zēni (C) 2012.-2011.gads" sheetId="4" r:id="rId7"/>
    <sheet name="V12 zēni, 2014.-2013. gads" sheetId="5" r:id="rId8"/>
    <sheet name="V10 zēni, 2017.-2015." sheetId="6" r:id="rId9"/>
    <sheet name="SS Sievietes 1990.dz.g. un vec." sheetId="13" r:id="rId10"/>
    <sheet name="S18 juniores (A) 2008.-2007.g." sheetId="8" r:id="rId11"/>
    <sheet name="S16 jaunietes, 2010.-2009.gads" sheetId="9" r:id="rId12"/>
    <sheet name="S14 meitenes , 2012.-2011. gads" sheetId="10" r:id="rId13"/>
    <sheet name="S12 meitenes, 2014.-2013.gads" sheetId="11" r:id="rId14"/>
    <sheet name="S10 meitenes, 2017.-2015.g" sheetId="12" r:id="rId15"/>
  </sheets>
  <definedNames>
    <definedName name="_xlnm._FilterDatabase" localSheetId="14" hidden="1">'S10 meitenes, 2017.-2015.g'!$A$4:$L$17</definedName>
    <definedName name="_xlnm._FilterDatabase" localSheetId="13" hidden="1">'S12 meitenes, 2014.-2013.gads'!$A$6:$L$12</definedName>
    <definedName name="_xlnm._FilterDatabase" localSheetId="12" hidden="1">'S14 meitenes , 2012.-2011. gads'!$A$6:$L$7</definedName>
    <definedName name="_xlnm._FilterDatabase" localSheetId="11" hidden="1">'S16 jaunietes, 2010.-2009.gads'!$A$6:$L$8</definedName>
    <definedName name="_xlnm._FilterDatabase" localSheetId="10" hidden="1">'S18 juniores (A) 2008.-2007.g.'!$A$6:$L$7</definedName>
    <definedName name="_xlnm._FilterDatabase" localSheetId="9" hidden="1">'SS Sievietes 1990.dz.g. un vec.'!$A$6:$L$13</definedName>
    <definedName name="_xlnm._FilterDatabase" localSheetId="8" hidden="1">'V10 zēni, 2017.-2015.'!$A$6:$L$20</definedName>
    <definedName name="_xlnm._FilterDatabase" localSheetId="7" hidden="1">'V12 zēni, 2014.-2013. gads'!$A$6:$L$22</definedName>
    <definedName name="_xlnm._FilterDatabase" localSheetId="6" hidden="1">'V14 zēni (C) 2012.-2011.gads'!$A$6:$L$15</definedName>
    <definedName name="_xlnm._FilterDatabase" localSheetId="5" hidden="1">'V16 jaunieši 2010.-2009.gads'!$A$6:$L$8</definedName>
    <definedName name="_xlnm._FilterDatabase" localSheetId="4" hidden="1">'V18 juniori 2008.-2007. dz.g.'!$A$6:$L$10</definedName>
    <definedName name="_xlnm._FilterDatabase" localSheetId="3" hidden="1">'V20 1991.-2006.dz.gads'!$A$4:$L$12</definedName>
    <definedName name="_xlnm._FilterDatabase" localSheetId="2" hidden="1">'V35 1981.-1990. dz.g.'!$A$4:$L$29</definedName>
    <definedName name="_xlnm._FilterDatabase" localSheetId="1" hidden="1">'V45 1971.-1980. dz.g.'!$A$4:$L$15</definedName>
    <definedName name="_xlnm._FilterDatabase" localSheetId="0" hidden="1">'V55 1970.dz.g. un vec.'!$A$4:$L$12</definedName>
  </definedNames>
  <calcPr calcId="162913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5" l="1"/>
  <c r="J13" i="15"/>
  <c r="K29" i="1"/>
  <c r="K30" i="1"/>
  <c r="J30" i="1"/>
  <c r="J29" i="1"/>
  <c r="J12" i="2"/>
  <c r="K12" i="2"/>
  <c r="J9" i="3"/>
  <c r="K9" i="3"/>
  <c r="K14" i="4"/>
  <c r="J14" i="4"/>
  <c r="J19" i="6"/>
  <c r="K18" i="6"/>
  <c r="K19" i="6"/>
  <c r="J18" i="6"/>
  <c r="K10" i="12"/>
  <c r="J10" i="12"/>
  <c r="J9" i="10"/>
  <c r="J8" i="10"/>
  <c r="J27" i="5"/>
  <c r="K27" i="5"/>
  <c r="J24" i="5"/>
  <c r="K24" i="5"/>
  <c r="J18" i="5"/>
  <c r="K18" i="5"/>
  <c r="J17" i="5"/>
  <c r="K17" i="5"/>
  <c r="J16" i="5"/>
  <c r="K16" i="5"/>
  <c r="K8" i="10"/>
  <c r="K9" i="10"/>
  <c r="K10" i="10"/>
  <c r="K11" i="10"/>
  <c r="K8" i="11"/>
  <c r="K9" i="11"/>
  <c r="K10" i="11"/>
  <c r="K11" i="11"/>
  <c r="K12" i="11"/>
  <c r="K7" i="12"/>
  <c r="K8" i="12"/>
  <c r="K9" i="12"/>
  <c r="K5" i="12"/>
  <c r="J10" i="10"/>
  <c r="J11" i="10"/>
  <c r="J8" i="11"/>
  <c r="J12" i="11"/>
  <c r="J10" i="11"/>
  <c r="J9" i="11"/>
  <c r="J11" i="11"/>
  <c r="J9" i="12"/>
  <c r="J7" i="12"/>
  <c r="J8" i="12"/>
  <c r="J5" i="12"/>
  <c r="K7" i="11"/>
  <c r="J7" i="11"/>
  <c r="K6" i="12"/>
  <c r="J6" i="12"/>
  <c r="J7" i="10"/>
  <c r="K9" i="16" l="1"/>
  <c r="J9" i="16"/>
  <c r="K6" i="16"/>
  <c r="K7" i="16"/>
  <c r="K8" i="16"/>
  <c r="K12" i="16"/>
  <c r="K11" i="16"/>
  <c r="K10" i="16"/>
  <c r="K5" i="16"/>
  <c r="K14" i="15"/>
  <c r="K5" i="15"/>
  <c r="K9" i="15"/>
  <c r="K8" i="15"/>
  <c r="K11" i="15"/>
  <c r="K6" i="15"/>
  <c r="K12" i="15"/>
  <c r="K10" i="15"/>
  <c r="K15" i="15"/>
  <c r="K16" i="15"/>
  <c r="K7" i="15"/>
  <c r="J12" i="1"/>
  <c r="K12" i="1"/>
  <c r="J22" i="1"/>
  <c r="K22" i="1"/>
  <c r="J18" i="1"/>
  <c r="K18" i="1"/>
  <c r="J10" i="1"/>
  <c r="K10" i="1"/>
  <c r="K6" i="1"/>
  <c r="K19" i="1"/>
  <c r="K11" i="1"/>
  <c r="K8" i="1"/>
  <c r="K9" i="1"/>
  <c r="K14" i="1"/>
  <c r="K7" i="1"/>
  <c r="K13" i="1"/>
  <c r="K21" i="1"/>
  <c r="K28" i="1"/>
  <c r="K24" i="1"/>
  <c r="K16" i="1"/>
  <c r="K15" i="1"/>
  <c r="K25" i="1"/>
  <c r="K23" i="1"/>
  <c r="K26" i="1"/>
  <c r="K17" i="1"/>
  <c r="K27" i="1"/>
  <c r="K20" i="1"/>
  <c r="K31" i="1"/>
  <c r="K5" i="1"/>
  <c r="K7" i="2"/>
  <c r="K6" i="2"/>
  <c r="K9" i="2"/>
  <c r="K11" i="2"/>
  <c r="K8" i="2"/>
  <c r="K13" i="2"/>
  <c r="K10" i="2"/>
  <c r="K5" i="2"/>
  <c r="J13" i="13"/>
  <c r="K13" i="13"/>
  <c r="K8" i="13"/>
  <c r="K12" i="13"/>
  <c r="K10" i="13"/>
  <c r="K9" i="13"/>
  <c r="K11" i="13"/>
  <c r="K7" i="13"/>
  <c r="K8" i="8"/>
  <c r="K7" i="8"/>
  <c r="K9" i="14"/>
  <c r="K10" i="14"/>
  <c r="K8" i="14"/>
  <c r="J8" i="14"/>
  <c r="K7" i="14"/>
  <c r="K8" i="3"/>
  <c r="K7" i="3"/>
  <c r="K7" i="9"/>
  <c r="K8" i="9"/>
  <c r="K8" i="4"/>
  <c r="K10" i="4"/>
  <c r="K9" i="4"/>
  <c r="K13" i="4"/>
  <c r="K15" i="4"/>
  <c r="K12" i="4"/>
  <c r="K16" i="4"/>
  <c r="K11" i="4"/>
  <c r="K7" i="4"/>
  <c r="K7" i="10"/>
  <c r="K9" i="5"/>
  <c r="K8" i="5"/>
  <c r="K11" i="5"/>
  <c r="K14" i="5"/>
  <c r="K20" i="5"/>
  <c r="K26" i="5"/>
  <c r="K10" i="5"/>
  <c r="K12" i="5"/>
  <c r="K25" i="5"/>
  <c r="K22" i="5"/>
  <c r="K23" i="5"/>
  <c r="K21" i="5"/>
  <c r="K19" i="5"/>
  <c r="K13" i="5"/>
  <c r="K15" i="5"/>
  <c r="K7" i="5"/>
  <c r="K12" i="6"/>
  <c r="K13" i="6"/>
  <c r="K11" i="6"/>
  <c r="K22" i="6"/>
  <c r="K17" i="6"/>
  <c r="K9" i="6"/>
  <c r="K21" i="6"/>
  <c r="K8" i="6"/>
  <c r="K15" i="6"/>
  <c r="K20" i="6"/>
  <c r="K14" i="6"/>
  <c r="K10" i="6"/>
  <c r="K16" i="6"/>
  <c r="K7" i="6"/>
  <c r="J11" i="16" l="1"/>
  <c r="J15" i="15"/>
  <c r="J16" i="15"/>
  <c r="J20" i="1"/>
  <c r="J31" i="1"/>
  <c r="J25" i="5"/>
  <c r="J22" i="5"/>
  <c r="J21" i="5"/>
  <c r="J15" i="5"/>
  <c r="J8" i="8"/>
  <c r="J10" i="16" l="1"/>
  <c r="J10" i="15"/>
  <c r="J23" i="1"/>
  <c r="J26" i="1"/>
  <c r="J27" i="1"/>
  <c r="J10" i="2"/>
  <c r="J23" i="5"/>
  <c r="J8" i="6"/>
  <c r="J14" i="6"/>
  <c r="J12" i="16" l="1"/>
  <c r="J7" i="16"/>
  <c r="J6" i="16"/>
  <c r="J8" i="16"/>
  <c r="J5" i="16"/>
  <c r="J6" i="15"/>
  <c r="J11" i="15"/>
  <c r="J9" i="15"/>
  <c r="J7" i="15"/>
  <c r="J8" i="15"/>
  <c r="J12" i="15"/>
  <c r="J14" i="15"/>
  <c r="J5" i="15"/>
  <c r="J6" i="1"/>
  <c r="J7" i="1"/>
  <c r="J17" i="1"/>
  <c r="J13" i="1"/>
  <c r="J9" i="1"/>
  <c r="J19" i="1"/>
  <c r="J8" i="1"/>
  <c r="J21" i="1"/>
  <c r="J11" i="1"/>
  <c r="J14" i="1"/>
  <c r="J28" i="1"/>
  <c r="J16" i="1"/>
  <c r="J24" i="1"/>
  <c r="J15" i="1"/>
  <c r="J25" i="1"/>
  <c r="J5" i="1"/>
  <c r="J6" i="2" l="1"/>
  <c r="J7" i="2"/>
  <c r="J8" i="2"/>
  <c r="J11" i="2"/>
  <c r="J13" i="2"/>
  <c r="J9" i="2"/>
  <c r="J5" i="2"/>
  <c r="J7" i="14"/>
  <c r="J10" i="14"/>
  <c r="J9" i="14"/>
  <c r="J8" i="3"/>
  <c r="J7" i="3"/>
  <c r="J9" i="4" l="1"/>
  <c r="J7" i="4"/>
  <c r="J13" i="4"/>
  <c r="J12" i="4"/>
  <c r="J15" i="4"/>
  <c r="J16" i="4"/>
  <c r="J8" i="4"/>
  <c r="J11" i="4"/>
  <c r="J10" i="4"/>
  <c r="J7" i="5"/>
  <c r="J9" i="5"/>
  <c r="J26" i="5"/>
  <c r="J8" i="5"/>
  <c r="J19" i="5"/>
  <c r="J10" i="5"/>
  <c r="J13" i="5"/>
  <c r="J14" i="5"/>
  <c r="J11" i="5"/>
  <c r="J20" i="5"/>
  <c r="J12" i="5"/>
  <c r="J15" i="6"/>
  <c r="J20" i="6"/>
  <c r="J22" i="6"/>
  <c r="J10" i="6"/>
  <c r="J16" i="6"/>
  <c r="J17" i="6"/>
  <c r="J13" i="6"/>
  <c r="J12" i="6"/>
  <c r="J9" i="6"/>
  <c r="J21" i="6"/>
  <c r="J11" i="6"/>
  <c r="J7" i="6"/>
  <c r="J9" i="13"/>
  <c r="J12" i="13"/>
  <c r="J8" i="13"/>
  <c r="J10" i="13"/>
  <c r="J11" i="13"/>
  <c r="J7" i="13"/>
  <c r="J7" i="8"/>
  <c r="J8" i="9"/>
  <c r="J7" i="9"/>
</calcChain>
</file>

<file path=xl/comments1.xml><?xml version="1.0" encoding="utf-8"?>
<comments xmlns="http://schemas.openxmlformats.org/spreadsheetml/2006/main">
  <authors>
    <author>User</author>
  </authors>
  <commentList>
    <comment ref="L4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L6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11.xml><?xml version="1.0" encoding="utf-8"?>
<comments xmlns="http://schemas.openxmlformats.org/spreadsheetml/2006/main">
  <authors>
    <author>User</author>
  </authors>
  <commentList>
    <comment ref="L6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L6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13.xml><?xml version="1.0" encoding="utf-8"?>
<comments xmlns="http://schemas.openxmlformats.org/spreadsheetml/2006/main">
  <authors>
    <author>User</author>
  </authors>
  <commentList>
    <comment ref="L6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14.xml><?xml version="1.0" encoding="utf-8"?>
<comments xmlns="http://schemas.openxmlformats.org/spreadsheetml/2006/main">
  <authors>
    <author>User</author>
  </authors>
  <commentList>
    <comment ref="L6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15.xml><?xml version="1.0" encoding="utf-8"?>
<comments xmlns="http://schemas.openxmlformats.org/spreadsheetml/2006/main">
  <authors>
    <author>User</author>
  </authors>
  <commentList>
    <comment ref="L4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L4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L4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L4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L6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L6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L6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8.xml><?xml version="1.0" encoding="utf-8"?>
<comments xmlns="http://schemas.openxmlformats.org/spreadsheetml/2006/main">
  <authors>
    <author>User</author>
  </authors>
  <commentList>
    <comment ref="L6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L6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sharedStrings.xml><?xml version="1.0" encoding="utf-8"?>
<sst xmlns="http://schemas.openxmlformats.org/spreadsheetml/2006/main" count="647" uniqueCount="243">
  <si>
    <t>Nr.</t>
  </si>
  <si>
    <t>Vārds, uzvārds</t>
  </si>
  <si>
    <t>Pilsēta</t>
  </si>
  <si>
    <t>Komanda</t>
  </si>
  <si>
    <t>1.posms</t>
  </si>
  <si>
    <t>2.posms</t>
  </si>
  <si>
    <t>3.posms</t>
  </si>
  <si>
    <t>4.posms</t>
  </si>
  <si>
    <t>5.posms</t>
  </si>
  <si>
    <t>Punkti</t>
  </si>
  <si>
    <t>Vieta</t>
  </si>
  <si>
    <t>Punkti 4 p.</t>
  </si>
  <si>
    <t xml:space="preserve">Vieta </t>
  </si>
  <si>
    <t>1</t>
  </si>
  <si>
    <t>4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</si>
  <si>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</si>
  <si>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</si>
  <si>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</si>
  <si>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</si>
  <si>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</si>
  <si>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</si>
  <si>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</si>
  <si>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</si>
  <si>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</si>
  <si>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</si>
  <si>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</si>
  <si>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</si>
  <si>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</si>
  <si>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18</t>
  </si>
  <si>
    <t>15</t>
  </si>
  <si>
    <t>16</t>
  </si>
  <si>
    <t>17</t>
  </si>
  <si>
    <t>20</t>
  </si>
  <si>
    <t>S10 meitenes, 2017.-2015.g.</t>
  </si>
  <si>
    <t xml:space="preserve">Dienvidkurzemes novada čempionāts MTB velokrosā 2025 </t>
  </si>
  <si>
    <t>S12 meitenes (D) 2014.-2013. dzimšanas gads</t>
  </si>
  <si>
    <t>S14 meitenes (C), 2012. - 2011. dzimšanas gads</t>
  </si>
  <si>
    <t>S16 jaunietes (B), 2010. - 2009. dzimšanas gads</t>
  </si>
  <si>
    <t>S18 juniores (A) 2008.-2007. dzimšanas gads</t>
  </si>
  <si>
    <t>SS Sievietes - 1990. dzimšanas gads un vecākas</t>
  </si>
  <si>
    <t>V-10 zēni, 2017.-2015.g</t>
  </si>
  <si>
    <t>V-12 zēni (D), 2014.-2013. dzimšanas gads</t>
  </si>
  <si>
    <t>V14 zēni (C), 2012. - 2011. dzimšanas gads</t>
  </si>
  <si>
    <t>V16 jaunieši (B), 2010. - 2009. dzimšanas gads</t>
  </si>
  <si>
    <t>V18 juniori (A), 2008. - 2007. dzimšanas gads</t>
  </si>
  <si>
    <t xml:space="preserve">V20 vīrieši 2006. - 1991. dzimšanas gads </t>
  </si>
  <si>
    <t>V35 vīrieši 1981.-1990. dz.g.</t>
  </si>
  <si>
    <t>V45 vīrieši 1971.-1980. dz.g.</t>
  </si>
  <si>
    <t>V55 vīrieši 1970. dz.g. un vecāki</t>
  </si>
  <si>
    <t>Amēlija Ketija Spēka</t>
  </si>
  <si>
    <t>Priekule</t>
  </si>
  <si>
    <t>Priekules veloklubs</t>
  </si>
  <si>
    <t>51</t>
  </si>
  <si>
    <t>Elza Muižniece</t>
  </si>
  <si>
    <t>Grobiņa</t>
  </si>
  <si>
    <t>Evelīna Ļaudama</t>
  </si>
  <si>
    <t>Liepāja</t>
  </si>
  <si>
    <t>MTB Grobiņa</t>
  </si>
  <si>
    <t>Dārta Vanaga</t>
  </si>
  <si>
    <t>Katrīna Rubeze</t>
  </si>
  <si>
    <t>Rebeka Mūrniece</t>
  </si>
  <si>
    <t>Nīca</t>
  </si>
  <si>
    <t>MTB Nīca</t>
  </si>
  <si>
    <t>Marta Radomišķe</t>
  </si>
  <si>
    <t>Agate Grietēna</t>
  </si>
  <si>
    <t>Ieva Dēklava</t>
  </si>
  <si>
    <t>Annija Ļaudama</t>
  </si>
  <si>
    <t>Laura Pirtniece</t>
  </si>
  <si>
    <t>Vita Ļaudama</t>
  </si>
  <si>
    <t>Ilze Goldmane</t>
  </si>
  <si>
    <t>Indra Radomišķe</t>
  </si>
  <si>
    <t>Druvis Lapiņš</t>
  </si>
  <si>
    <t>24</t>
  </si>
  <si>
    <t>34</t>
  </si>
  <si>
    <t>Rucava</t>
  </si>
  <si>
    <t>Nīcas skola</t>
  </si>
  <si>
    <t>87</t>
  </si>
  <si>
    <t>Eduards Buncis</t>
  </si>
  <si>
    <t>Ventspils</t>
  </si>
  <si>
    <t>Renārs Radomišķis</t>
  </si>
  <si>
    <t>Milos Pouzou</t>
  </si>
  <si>
    <t>Bernāti</t>
  </si>
  <si>
    <t>Haralds Jagmins</t>
  </si>
  <si>
    <t>Rude</t>
  </si>
  <si>
    <t>37</t>
  </si>
  <si>
    <t>Artis Ādiņš</t>
  </si>
  <si>
    <t>Regnārs Brēdiķis</t>
  </si>
  <si>
    <t>Teodors Biters</t>
  </si>
  <si>
    <t>Alekss Straume</t>
  </si>
  <si>
    <t>Artis Lūks</t>
  </si>
  <si>
    <t>Lenards Plāciņš</t>
  </si>
  <si>
    <t>Reinis Egliņš-Eglītis</t>
  </si>
  <si>
    <t>Rodrigo Putniņš</t>
  </si>
  <si>
    <t>Eduards Skangalis</t>
  </si>
  <si>
    <t>Ernests Vanags</t>
  </si>
  <si>
    <t>Marks Ankevics</t>
  </si>
  <si>
    <t>Rihards Kupics</t>
  </si>
  <si>
    <t>Jānis Paškovskis</t>
  </si>
  <si>
    <t>Ralfs Račinskis</t>
  </si>
  <si>
    <t>Valters Pelnēns</t>
  </si>
  <si>
    <t>Roberts Gods</t>
  </si>
  <si>
    <t>Emīls Francis</t>
  </si>
  <si>
    <t>Gabriels Ļaudams</t>
  </si>
  <si>
    <t>Matīss Meijers</t>
  </si>
  <si>
    <t>Jānis Strazdiņš</t>
  </si>
  <si>
    <t>Rūdolfs Toms Cīrulis</t>
  </si>
  <si>
    <t>Jēkabs Graudužis</t>
  </si>
  <si>
    <t>Dāvids Mazgirs</t>
  </si>
  <si>
    <t>Krists Buncis</t>
  </si>
  <si>
    <t>Velo Saldus</t>
  </si>
  <si>
    <t>Sandis Suseklis</t>
  </si>
  <si>
    <t>Edijs Silenieks</t>
  </si>
  <si>
    <t>Nauris Lūks</t>
  </si>
  <si>
    <t>Kārlis Mūsiņš</t>
  </si>
  <si>
    <t>Aivis Karzons</t>
  </si>
  <si>
    <t>Raivis Indēvics</t>
  </si>
  <si>
    <t>Saldus</t>
  </si>
  <si>
    <t>Matīss Bērziņš</t>
  </si>
  <si>
    <t>Talsi</t>
  </si>
  <si>
    <t>MTB Talsi</t>
  </si>
  <si>
    <t>Jānis Bibis</t>
  </si>
  <si>
    <t>Salvis Kalējs</t>
  </si>
  <si>
    <t>Māris Kamerads</t>
  </si>
  <si>
    <t>Jūrmala</t>
  </si>
  <si>
    <t>Divi grupa</t>
  </si>
  <si>
    <t>Jānis Braže</t>
  </si>
  <si>
    <t>Artūrs Vecvagars</t>
  </si>
  <si>
    <t>Aizpute</t>
  </si>
  <si>
    <t>Dainis Buncis</t>
  </si>
  <si>
    <t>Imants Švarcs</t>
  </si>
  <si>
    <t>Viesturs Lēvalds</t>
  </si>
  <si>
    <t>Gatis Birznieks</t>
  </si>
  <si>
    <t>Raivis Riežnieks</t>
  </si>
  <si>
    <t>Mārtiņš Bērzājs</t>
  </si>
  <si>
    <t>Dinārs Lukažs</t>
  </si>
  <si>
    <t>Uldis Volgemuts</t>
  </si>
  <si>
    <t xml:space="preserve">Grobiņa </t>
  </si>
  <si>
    <t>Jānis Brūklis</t>
  </si>
  <si>
    <t>Vjačeslavs Jarošenko</t>
  </si>
  <si>
    <t>Reinis Kils</t>
  </si>
  <si>
    <t>Dubeņi</t>
  </si>
  <si>
    <t>Aivars Meijers</t>
  </si>
  <si>
    <t>Matīss Velde</t>
  </si>
  <si>
    <t>Viļņa</t>
  </si>
  <si>
    <t>Antaris Team</t>
  </si>
  <si>
    <t>Armands Freidenfelds</t>
  </si>
  <si>
    <t>Kuldīgas nov.</t>
  </si>
  <si>
    <t>Uldis Čukurs</t>
  </si>
  <si>
    <t>Leonas Jarmoška</t>
  </si>
  <si>
    <t>Klaipēda</t>
  </si>
  <si>
    <t>Ulvis Rubezis</t>
  </si>
  <si>
    <t>Artis Gedrovics</t>
  </si>
  <si>
    <t>Rīga</t>
  </si>
  <si>
    <t>Riteņvasara</t>
  </si>
  <si>
    <t>Ance Vectīrele</t>
  </si>
  <si>
    <t>Evelīna Erbe</t>
  </si>
  <si>
    <t>Annija Berķe</t>
  </si>
  <si>
    <t>Vendija Ļaudama</t>
  </si>
  <si>
    <t>Nellija Berķe</t>
  </si>
  <si>
    <t>Viktorija Ļaudama</t>
  </si>
  <si>
    <t>Elīna Pole</t>
  </si>
  <si>
    <t>109</t>
  </si>
  <si>
    <t>Elizabete Minka</t>
  </si>
  <si>
    <t>Elita Karzone</t>
  </si>
  <si>
    <t>Diana Grundmane</t>
  </si>
  <si>
    <t>Martins Pulkstenis</t>
  </si>
  <si>
    <t>Talsu sporta skola</t>
  </si>
  <si>
    <t>103</t>
  </si>
  <si>
    <t>Ernests Erviks</t>
  </si>
  <si>
    <t>Spēka Druva</t>
  </si>
  <si>
    <t>Modris Mariss Magone</t>
  </si>
  <si>
    <t>Ernests Strādnieks</t>
  </si>
  <si>
    <t xml:space="preserve">Skrunda </t>
  </si>
  <si>
    <t>Vellapēda</t>
  </si>
  <si>
    <t>Oskars Pečulis</t>
  </si>
  <si>
    <t>Matīss Buncis</t>
  </si>
  <si>
    <t>105</t>
  </si>
  <si>
    <t>Timurs Adašs</t>
  </si>
  <si>
    <t>Oskars Sedols</t>
  </si>
  <si>
    <t>Raitis Kalnenieks</t>
  </si>
  <si>
    <t>Edijs Avens</t>
  </si>
  <si>
    <t>DTG-My Sport</t>
  </si>
  <si>
    <t>Mārtiņš Krekovskis</t>
  </si>
  <si>
    <t>Aldis Berķis</t>
  </si>
  <si>
    <t>Toms Erviks</t>
  </si>
  <si>
    <t>Mareks Kalendra</t>
  </si>
  <si>
    <t>Guntis Sisenis</t>
  </si>
  <si>
    <t>Gatis Ļaudams</t>
  </si>
  <si>
    <t>Mārtiņš Frīdenbergs</t>
  </si>
  <si>
    <t>Sergejs Kačanovs</t>
  </si>
  <si>
    <t>Māris Strādnieks</t>
  </si>
  <si>
    <t>Skrunda</t>
  </si>
  <si>
    <t>Guntis Cildermanis</t>
  </si>
  <si>
    <t>Uldis Provizors</t>
  </si>
  <si>
    <t>Cimdenieki</t>
  </si>
  <si>
    <t>Jānis Logins</t>
  </si>
  <si>
    <t>Arnolds Gusts</t>
  </si>
  <si>
    <t>120</t>
  </si>
  <si>
    <t>Raiens Jākobsons</t>
  </si>
  <si>
    <t>Everts Meijers</t>
  </si>
  <si>
    <t>NN Sporta klubs/RR</t>
  </si>
  <si>
    <t>Alvils Pētersons</t>
  </si>
  <si>
    <t>Normunds Milčs</t>
  </si>
  <si>
    <t>Renārs Račinskis</t>
  </si>
  <si>
    <t>Katrīna Rokjāne</t>
  </si>
  <si>
    <t>Ulbroka</t>
  </si>
  <si>
    <t>Latvian cycling girls</t>
  </si>
  <si>
    <t>129</t>
  </si>
  <si>
    <t>Ernests Jonass</t>
  </si>
  <si>
    <t>DTG-My sport</t>
  </si>
  <si>
    <t>Adrians Dureņš</t>
  </si>
  <si>
    <t>Kuldīga</t>
  </si>
  <si>
    <t>Goldingen Cycling academy</t>
  </si>
  <si>
    <t>Patriks Gotlands</t>
  </si>
  <si>
    <t>Jēkabs Bušers</t>
  </si>
  <si>
    <t>Lūkass Balodis</t>
  </si>
  <si>
    <t>Spēka druva</t>
  </si>
  <si>
    <t>Ralfs Lombergs</t>
  </si>
  <si>
    <t>Nikolass Sitņiks</t>
  </si>
  <si>
    <t>21</t>
  </si>
  <si>
    <t>Daniels Bāliņš</t>
  </si>
  <si>
    <t>Valters Jonass</t>
  </si>
  <si>
    <t>Rūdolfs Grušs</t>
  </si>
  <si>
    <t>Arnis Rozentāls</t>
  </si>
  <si>
    <t>Mārcis Rokjānis</t>
  </si>
  <si>
    <t>Velotreniņi.lv</t>
  </si>
  <si>
    <t>Miks Vanags</t>
  </si>
  <si>
    <t>Guntis Čukurs</t>
  </si>
  <si>
    <t>Atis Neļķe</t>
  </si>
  <si>
    <t>Garkalne</t>
  </si>
  <si>
    <t>MTB Garkalne</t>
  </si>
  <si>
    <t>Alise Guste</t>
  </si>
  <si>
    <t>Janeks Kaušis</t>
  </si>
  <si>
    <t>Ivans Gončānovs</t>
  </si>
  <si>
    <t>Mārtiņš Urbāns</t>
  </si>
  <si>
    <t>Roberts Tovstuļaks</t>
  </si>
  <si>
    <t>Ģirts Knubis</t>
  </si>
  <si>
    <t>Mārtiņš Freimanis</t>
  </si>
  <si>
    <t>Jānis Veisbuks</t>
  </si>
  <si>
    <t>Askolds Gludavs</t>
  </si>
  <si>
    <t>Priekules Veloklubs</t>
  </si>
  <si>
    <t>151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</si>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</sst>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rgb="FF191F20"/>
      <name val="Helvetica"/>
    </font>
    <font>
      <b/>
      <sz val="11"/>
      <color rgb="FFFFFFFF"/>
      <name val="Helvetica"/>
    </font>
    <font>
      <sz val="11"/>
      <color rgb="FF191F20"/>
      <name val="Helvetica"/>
    </font>
    <font>
      <i/>
      <sz val="11"/>
      <color rgb="FF191F20"/>
      <name val="Helvetica"/>
    </font>
    <font>
      <sz val="11"/>
      <name val="Helvetica"/>
    </font>
    <font>
      <sz val="12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91F2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91F20"/>
      </left>
      <right style="thin">
        <color rgb="FF191F20"/>
      </right>
      <top style="thin">
        <color rgb="FF191F20"/>
      </top>
      <bottom style="thin">
        <color rgb="FF191F20"/>
      </bottom>
      <diagonal/>
    </border>
    <border>
      <left style="thin">
        <color rgb="FF191F20"/>
      </left>
      <right style="thin">
        <color rgb="FF191F20"/>
      </right>
      <top style="thin">
        <color rgb="FF191F2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8" fillId="0" borderId="0"/>
    <xf numFmtId="0" fontId="9" fillId="0" borderId="0" applyNumberFormat="0" applyFill="0" applyBorder="0" applyProtection="0">
      <alignment horizontal="left" vertical="center" wrapText="1"/>
    </xf>
    <xf numFmtId="0" fontId="10" fillId="3" borderId="0" applyNumberFormat="0" applyBorder="0" applyProtection="0">
      <alignment horizontal="left" vertical="center" wrapText="1"/>
    </xf>
    <xf numFmtId="0" fontId="9" fillId="0" borderId="0" applyNumberFormat="0" applyFill="0" applyBorder="0" applyProtection="0">
      <alignment horizontal="center" vertical="center" wrapText="1"/>
    </xf>
    <xf numFmtId="0" fontId="11" fillId="0" borderId="0" applyNumberFormat="0" applyFill="0" applyBorder="0" applyProtection="0">
      <alignment horizontal="center" vertical="center" wrapText="1"/>
    </xf>
    <xf numFmtId="0" fontId="12" fillId="0" borderId="0" applyNumberFormat="0" applyFill="0" applyBorder="0" applyProtection="0">
      <alignment horizontal="center" vertical="center" wrapText="1"/>
    </xf>
    <xf numFmtId="0" fontId="10" fillId="3" borderId="0" applyNumberFormat="0" applyBorder="0" applyProtection="0">
      <alignment horizontal="right" vertical="center" wrapText="1"/>
    </xf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0" borderId="0" xfId="0" applyNumberFormat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/>
    <xf numFmtId="2" fontId="1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3" fillId="0" borderId="0" xfId="0" applyFont="1" applyAlignment="1">
      <alignment horizontal="left"/>
    </xf>
    <xf numFmtId="0" fontId="4" fillId="2" borderId="1" xfId="0" applyFont="1" applyFill="1" applyBorder="1"/>
    <xf numFmtId="0" fontId="13" fillId="2" borderId="2" xfId="5" applyFont="1" applyFill="1" applyBorder="1">
      <alignment horizontal="center" vertical="center" wrapText="1"/>
    </xf>
    <xf numFmtId="0" fontId="13" fillId="2" borderId="2" xfId="5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/>
    <xf numFmtId="49" fontId="4" fillId="2" borderId="1" xfId="0" applyNumberFormat="1" applyFont="1" applyFill="1" applyBorder="1" applyAlignment="1">
      <alignment horizontal="center"/>
    </xf>
    <xf numFmtId="0" fontId="13" fillId="2" borderId="1" xfId="5" applyFont="1" applyFill="1" applyBorder="1">
      <alignment horizontal="center" vertical="center" wrapText="1"/>
    </xf>
    <xf numFmtId="0" fontId="13" fillId="2" borderId="1" xfId="5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14" fillId="2" borderId="0" xfId="0" applyFont="1" applyFill="1" applyAlignment="1">
      <alignment wrapText="1"/>
    </xf>
    <xf numFmtId="0" fontId="14" fillId="2" borderId="1" xfId="0" applyFont="1" applyFill="1" applyBorder="1" applyAlignment="1">
      <alignment wrapText="1"/>
    </xf>
    <xf numFmtId="1" fontId="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left" vertical="center" wrapText="1"/>
    </xf>
    <xf numFmtId="0" fontId="4" fillId="2" borderId="1" xfId="5" applyFont="1" applyFill="1" applyBorder="1" applyAlignment="1">
      <alignment horizontal="left" vertical="center" wrapText="1"/>
    </xf>
    <xf numFmtId="0" fontId="4" fillId="2" borderId="2" xfId="5" applyFont="1" applyFill="1" applyBorder="1">
      <alignment horizontal="center" vertical="center" wrapText="1"/>
    </xf>
    <xf numFmtId="0" fontId="4" fillId="2" borderId="1" xfId="5" applyFont="1" applyFill="1" applyBorder="1">
      <alignment horizontal="center" vertical="center" wrapText="1"/>
    </xf>
    <xf numFmtId="0" fontId="15" fillId="2" borderId="1" xfId="0" applyFont="1" applyFill="1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2" borderId="3" xfId="5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1" fontId="5" fillId="2" borderId="1" xfId="0" applyNumberFormat="1" applyFont="1" applyFill="1" applyBorder="1" applyAlignment="1">
      <alignment horizontal="center" vertical="center"/>
    </xf>
    <xf numFmtId="0" fontId="11" fillId="2" borderId="2" xfId="5" applyFill="1" applyBorder="1">
      <alignment horizontal="center" vertical="center" wrapText="1"/>
    </xf>
    <xf numFmtId="0" fontId="11" fillId="2" borderId="2" xfId="5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11" fillId="2" borderId="1" xfId="5" applyFill="1" applyBorder="1">
      <alignment horizontal="center" vertical="center" wrapText="1"/>
    </xf>
    <xf numFmtId="0" fontId="11" fillId="2" borderId="1" xfId="5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2" fontId="4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/>
    </xf>
    <xf numFmtId="2" fontId="0" fillId="2" borderId="1" xfId="0" applyNumberFormat="1" applyFill="1" applyBorder="1"/>
    <xf numFmtId="0" fontId="0" fillId="0" borderId="4" xfId="0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0" fillId="0" borderId="1" xfId="0" applyNumberFormat="1" applyBorder="1"/>
    <xf numFmtId="2" fontId="0" fillId="0" borderId="4" xfId="0" applyNumberFormat="1" applyBorder="1"/>
    <xf numFmtId="0" fontId="1" fillId="0" borderId="4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4" fillId="2" borderId="0" xfId="0" applyFont="1" applyFill="1"/>
    <xf numFmtId="0" fontId="0" fillId="0" borderId="3" xfId="0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2" borderId="3" xfId="5" applyFont="1" applyFill="1" applyBorder="1">
      <alignment horizontal="center" vertical="center" wrapText="1"/>
    </xf>
    <xf numFmtId="0" fontId="0" fillId="0" borderId="4" xfId="0" applyBorder="1"/>
    <xf numFmtId="0" fontId="4" fillId="2" borderId="4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/>
    </xf>
    <xf numFmtId="0" fontId="4" fillId="2" borderId="3" xfId="5" applyFont="1" applyFill="1" applyBorder="1" applyAlignment="1">
      <alignment horizontal="left" vertical="center" wrapText="1"/>
    </xf>
    <xf numFmtId="2" fontId="0" fillId="0" borderId="4" xfId="0" applyNumberFormat="1" applyBorder="1" applyAlignment="1">
      <alignment horizontal="center"/>
    </xf>
    <xf numFmtId="0" fontId="14" fillId="2" borderId="0" xfId="0" applyFont="1" applyFill="1" applyBorder="1" applyAlignment="1">
      <alignment wrapText="1"/>
    </xf>
  </cellXfs>
  <cellStyles count="8">
    <cellStyle name="BasicInfoStyle" xfId="2"/>
    <cellStyle name="BlackHeaderLeftStyle" xfId="3"/>
    <cellStyle name="BlackHeaderRightStyle" xfId="7"/>
    <cellStyle name="HeaderStyle" xfId="4"/>
    <cellStyle name="NoResultStyle" xfId="6"/>
    <cellStyle name="Normal 2" xfId="1"/>
    <cellStyle name="NormalStyle" xfId="5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"/>
  <sheetViews>
    <sheetView zoomScale="95" zoomScaleNormal="95" workbookViewId="0">
      <selection activeCell="M14" sqref="M14"/>
    </sheetView>
  </sheetViews>
  <sheetFormatPr defaultRowHeight="14.4" x14ac:dyDescent="0.3"/>
  <cols>
    <col min="1" max="1" width="6.33203125" style="3" customWidth="1"/>
    <col min="2" max="2" width="19.88671875" customWidth="1"/>
    <col min="3" max="3" width="11.33203125" customWidth="1"/>
    <col min="4" max="4" width="19.88671875" customWidth="1"/>
    <col min="9" max="9" width="9.109375" style="3"/>
    <col min="11" max="11" width="10.5546875" customWidth="1"/>
  </cols>
  <sheetData>
    <row r="1" spans="1:12" ht="25.8" x14ac:dyDescent="0.5">
      <c r="D1" s="2" t="s">
        <v>34</v>
      </c>
    </row>
    <row r="2" spans="1:12" ht="18" x14ac:dyDescent="0.35">
      <c r="F2" s="1" t="s">
        <v>48</v>
      </c>
    </row>
    <row r="4" spans="1:12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11</v>
      </c>
      <c r="L4" s="4" t="s">
        <v>10</v>
      </c>
    </row>
    <row r="5" spans="1:12" ht="27.6" x14ac:dyDescent="0.3">
      <c r="A5" s="25">
        <v>43</v>
      </c>
      <c r="B5" s="26" t="s">
        <v>145</v>
      </c>
      <c r="C5" s="24" t="s">
        <v>146</v>
      </c>
      <c r="D5" s="36"/>
      <c r="E5" s="67">
        <v>1000</v>
      </c>
      <c r="F5" s="67">
        <v>1000</v>
      </c>
      <c r="G5" s="67">
        <v>1000</v>
      </c>
      <c r="H5" s="67">
        <v>1000</v>
      </c>
      <c r="I5" s="67">
        <v>1000</v>
      </c>
      <c r="J5" s="38">
        <f t="shared" ref="J5:J12" si="0">SUM(E5:I5)</f>
        <v>5000</v>
      </c>
      <c r="K5" s="38">
        <f>SUMPRODUCT(LARGE(E5:I5,{1;2;3;4}))</f>
        <v>4000</v>
      </c>
      <c r="L5" s="20">
        <v>1</v>
      </c>
    </row>
    <row r="6" spans="1:12" x14ac:dyDescent="0.3">
      <c r="A6" s="25">
        <v>44</v>
      </c>
      <c r="B6" s="26" t="s">
        <v>147</v>
      </c>
      <c r="C6" s="24" t="s">
        <v>56</v>
      </c>
      <c r="D6" s="24" t="s">
        <v>57</v>
      </c>
      <c r="E6" s="67">
        <v>963.73</v>
      </c>
      <c r="F6" s="67">
        <v>946.93</v>
      </c>
      <c r="G6" s="67">
        <v>934.76</v>
      </c>
      <c r="H6" s="67">
        <v>939.98</v>
      </c>
      <c r="I6" s="67">
        <v>962.42</v>
      </c>
      <c r="J6" s="38">
        <f t="shared" si="0"/>
        <v>4747.82</v>
      </c>
      <c r="K6" s="38">
        <f>SUMPRODUCT(LARGE(E6:I6,{1;2;3;4}))</f>
        <v>3813.06</v>
      </c>
      <c r="L6" s="20">
        <v>2</v>
      </c>
    </row>
    <row r="7" spans="1:12" x14ac:dyDescent="0.3">
      <c r="A7" s="25">
        <v>16</v>
      </c>
      <c r="B7" s="26" t="s">
        <v>148</v>
      </c>
      <c r="C7" s="24" t="s">
        <v>149</v>
      </c>
      <c r="D7" s="24"/>
      <c r="E7" s="67">
        <v>842.21</v>
      </c>
      <c r="F7" s="67">
        <v>777.81</v>
      </c>
      <c r="G7" s="67">
        <v>771.41</v>
      </c>
      <c r="H7" s="67">
        <v>790.94</v>
      </c>
      <c r="I7" s="67">
        <v>801.19</v>
      </c>
      <c r="J7" s="38">
        <f t="shared" si="0"/>
        <v>3983.56</v>
      </c>
      <c r="K7" s="38">
        <f>SUMPRODUCT(LARGE(E7:I7,{1;2;3;4}))</f>
        <v>3212.15</v>
      </c>
      <c r="L7" s="20">
        <v>3</v>
      </c>
    </row>
    <row r="8" spans="1:12" x14ac:dyDescent="0.3">
      <c r="A8" s="25">
        <v>89</v>
      </c>
      <c r="B8" s="26" t="s">
        <v>150</v>
      </c>
      <c r="C8" s="24" t="s">
        <v>50</v>
      </c>
      <c r="D8" s="24" t="s">
        <v>51</v>
      </c>
      <c r="E8" s="67">
        <v>772.42</v>
      </c>
      <c r="F8" s="67">
        <v>730.75</v>
      </c>
      <c r="G8" s="67">
        <v>0</v>
      </c>
      <c r="H8" s="67">
        <v>0</v>
      </c>
      <c r="I8" s="67">
        <v>0</v>
      </c>
      <c r="J8" s="38">
        <f t="shared" si="0"/>
        <v>1503.17</v>
      </c>
      <c r="K8" s="38">
        <f>SUMPRODUCT(LARGE(E8:I8,{1;2;3;4}))</f>
        <v>1503.17</v>
      </c>
      <c r="L8" s="20">
        <v>4</v>
      </c>
    </row>
    <row r="9" spans="1:12" x14ac:dyDescent="0.3">
      <c r="A9" s="65">
        <v>111</v>
      </c>
      <c r="B9" s="47" t="s">
        <v>192</v>
      </c>
      <c r="C9" s="50" t="s">
        <v>50</v>
      </c>
      <c r="D9" s="66" t="s">
        <v>51</v>
      </c>
      <c r="E9" s="74">
        <v>0</v>
      </c>
      <c r="F9" s="74">
        <v>611.98</v>
      </c>
      <c r="G9" s="71">
        <v>0</v>
      </c>
      <c r="H9" s="67">
        <v>0</v>
      </c>
      <c r="I9" s="67">
        <v>553.34</v>
      </c>
      <c r="J9" s="49">
        <f t="shared" si="0"/>
        <v>1165.3200000000002</v>
      </c>
      <c r="K9" s="38">
        <f>SUMPRODUCT(LARGE(E9:I9,{1;2;3;4}))</f>
        <v>1165.3200000000002</v>
      </c>
      <c r="L9" s="20">
        <v>5</v>
      </c>
    </row>
    <row r="10" spans="1:12" x14ac:dyDescent="0.3">
      <c r="A10" s="7">
        <v>84</v>
      </c>
      <c r="B10" s="31" t="s">
        <v>151</v>
      </c>
      <c r="C10" s="24" t="s">
        <v>152</v>
      </c>
      <c r="D10" s="64" t="s">
        <v>153</v>
      </c>
      <c r="E10" s="68">
        <v>734.71</v>
      </c>
      <c r="F10" s="68">
        <v>0</v>
      </c>
      <c r="G10" s="68">
        <v>0</v>
      </c>
      <c r="H10" s="67">
        <v>0</v>
      </c>
      <c r="I10" s="67">
        <v>0</v>
      </c>
      <c r="J10" s="38">
        <f t="shared" si="0"/>
        <v>734.71</v>
      </c>
      <c r="K10" s="38">
        <f>SUMPRODUCT(LARGE(E10:I10,{1;2;3;4}))</f>
        <v>734.71</v>
      </c>
      <c r="L10" s="20">
        <v>6</v>
      </c>
    </row>
    <row r="11" spans="1:12" x14ac:dyDescent="0.3">
      <c r="A11" s="7">
        <v>139</v>
      </c>
      <c r="B11" s="31" t="s">
        <v>228</v>
      </c>
      <c r="C11" s="24" t="s">
        <v>229</v>
      </c>
      <c r="D11" s="24" t="s">
        <v>230</v>
      </c>
      <c r="E11" s="68">
        <v>0</v>
      </c>
      <c r="F11" s="68">
        <v>0</v>
      </c>
      <c r="G11" s="68">
        <v>0</v>
      </c>
      <c r="H11" s="67">
        <v>685.93</v>
      </c>
      <c r="I11" s="67">
        <v>0</v>
      </c>
      <c r="J11" s="38">
        <f t="shared" si="0"/>
        <v>685.93</v>
      </c>
      <c r="K11" s="38">
        <f>SUMPRODUCT(LARGE(E11:I11,{1;2;3;4}))</f>
        <v>685.93</v>
      </c>
      <c r="L11" s="20">
        <v>7</v>
      </c>
    </row>
    <row r="12" spans="1:12" x14ac:dyDescent="0.3">
      <c r="A12" s="30">
        <v>107</v>
      </c>
      <c r="B12" s="31" t="s">
        <v>193</v>
      </c>
      <c r="C12" s="24" t="s">
        <v>194</v>
      </c>
      <c r="D12" s="24"/>
      <c r="E12" s="67">
        <v>0</v>
      </c>
      <c r="F12" s="67">
        <v>568.88</v>
      </c>
      <c r="G12" s="67">
        <v>0</v>
      </c>
      <c r="H12" s="67">
        <v>0</v>
      </c>
      <c r="I12" s="67">
        <v>0</v>
      </c>
      <c r="J12" s="38">
        <f t="shared" si="0"/>
        <v>568.88</v>
      </c>
      <c r="K12" s="38">
        <f>SUMPRODUCT(LARGE(E12:I12,{1;2;3;4}))</f>
        <v>568.88</v>
      </c>
      <c r="L12" s="20">
        <v>8</v>
      </c>
    </row>
  </sheetData>
  <autoFilter ref="A4:L12">
    <sortState ref="A5:L12">
      <sortCondition descending="1" ref="K4:K12"/>
    </sortState>
  </autoFilter>
  <pageMargins left="0.25" right="0.25" top="0.75" bottom="0.75" header="0.3" footer="0.3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13"/>
  <sheetViews>
    <sheetView zoomScale="86" zoomScaleNormal="86" workbookViewId="0">
      <selection activeCell="M17" sqref="M17"/>
    </sheetView>
  </sheetViews>
  <sheetFormatPr defaultRowHeight="14.4" x14ac:dyDescent="0.3"/>
  <cols>
    <col min="1" max="1" width="6" style="3" customWidth="1"/>
    <col min="2" max="2" width="22" customWidth="1"/>
    <col min="3" max="3" width="11.109375" customWidth="1"/>
    <col min="4" max="4" width="20.109375" customWidth="1"/>
    <col min="5" max="5" width="9" customWidth="1"/>
    <col min="11" max="11" width="10" customWidth="1"/>
    <col min="12" max="12" width="6.6640625" customWidth="1"/>
    <col min="15" max="15" width="9" customWidth="1"/>
  </cols>
  <sheetData>
    <row r="2" spans="1:12" ht="25.8" x14ac:dyDescent="0.5">
      <c r="D2" s="2" t="s">
        <v>34</v>
      </c>
    </row>
    <row r="4" spans="1:12" ht="18" x14ac:dyDescent="0.35">
      <c r="F4" s="1" t="s">
        <v>39</v>
      </c>
    </row>
    <row r="6" spans="1:12" x14ac:dyDescent="0.3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11</v>
      </c>
      <c r="L6" s="4" t="s">
        <v>10</v>
      </c>
    </row>
    <row r="7" spans="1:12" x14ac:dyDescent="0.3">
      <c r="A7" s="25">
        <v>55</v>
      </c>
      <c r="B7" s="26" t="s">
        <v>67</v>
      </c>
      <c r="C7" s="24" t="s">
        <v>56</v>
      </c>
      <c r="D7" s="24" t="s">
        <v>57</v>
      </c>
      <c r="E7" s="67">
        <v>1000</v>
      </c>
      <c r="F7" s="67">
        <v>1000</v>
      </c>
      <c r="G7" s="67">
        <v>1000</v>
      </c>
      <c r="H7" s="67">
        <v>1000</v>
      </c>
      <c r="I7" s="67">
        <v>1000</v>
      </c>
      <c r="J7" s="38">
        <f t="shared" ref="J7:J13" si="0">SUM(E7:I7)</f>
        <v>5000</v>
      </c>
      <c r="K7" s="38">
        <f>SUMPRODUCT(LARGE(E7:I7,{1;2;3;4}))</f>
        <v>4000</v>
      </c>
      <c r="L7" s="20">
        <v>1</v>
      </c>
    </row>
    <row r="8" spans="1:12" x14ac:dyDescent="0.3">
      <c r="A8" s="32">
        <v>9</v>
      </c>
      <c r="B8" s="28" t="s">
        <v>68</v>
      </c>
      <c r="C8" s="24" t="s">
        <v>56</v>
      </c>
      <c r="D8" s="24" t="s">
        <v>57</v>
      </c>
      <c r="E8" s="67">
        <v>994.2</v>
      </c>
      <c r="F8" s="67">
        <v>978.03</v>
      </c>
      <c r="G8" s="67">
        <v>978.57</v>
      </c>
      <c r="H8" s="67">
        <v>943.98</v>
      </c>
      <c r="I8" s="67">
        <v>997.24</v>
      </c>
      <c r="J8" s="38">
        <f t="shared" si="0"/>
        <v>4892.0200000000004</v>
      </c>
      <c r="K8" s="38">
        <f>SUMPRODUCT(LARGE(E8:I8,{1;2;3;4}))</f>
        <v>3948.04</v>
      </c>
      <c r="L8" s="20">
        <v>2</v>
      </c>
    </row>
    <row r="9" spans="1:12" x14ac:dyDescent="0.3">
      <c r="A9" s="25">
        <v>22</v>
      </c>
      <c r="B9" s="26" t="s">
        <v>164</v>
      </c>
      <c r="C9" s="24" t="s">
        <v>56</v>
      </c>
      <c r="D9" s="24" t="s">
        <v>57</v>
      </c>
      <c r="E9" s="67">
        <v>0</v>
      </c>
      <c r="F9" s="67">
        <v>759.25</v>
      </c>
      <c r="G9" s="67">
        <v>771.47</v>
      </c>
      <c r="H9" s="67">
        <v>778.16</v>
      </c>
      <c r="I9" s="67">
        <v>851.55</v>
      </c>
      <c r="J9" s="38">
        <f t="shared" si="0"/>
        <v>3160.4300000000003</v>
      </c>
      <c r="K9" s="38">
        <f>SUMPRODUCT(LARGE(E9:I9,{1;2;3;4}))</f>
        <v>3160.4300000000003</v>
      </c>
      <c r="L9" s="20">
        <v>3</v>
      </c>
    </row>
    <row r="10" spans="1:12" x14ac:dyDescent="0.3">
      <c r="A10" s="25">
        <v>32</v>
      </c>
      <c r="B10" s="26" t="s">
        <v>70</v>
      </c>
      <c r="C10" s="24" t="s">
        <v>61</v>
      </c>
      <c r="D10" s="52" t="s">
        <v>62</v>
      </c>
      <c r="E10" s="67">
        <v>775.88</v>
      </c>
      <c r="F10" s="67">
        <v>783.98</v>
      </c>
      <c r="G10" s="67">
        <v>719.79</v>
      </c>
      <c r="H10" s="67">
        <v>611.88</v>
      </c>
      <c r="I10" s="67">
        <v>790.97</v>
      </c>
      <c r="J10" s="38">
        <f t="shared" si="0"/>
        <v>3682.5</v>
      </c>
      <c r="K10" s="38">
        <f>SUMPRODUCT(LARGE(E10:I10,{1;2;3;4}))</f>
        <v>3070.62</v>
      </c>
      <c r="L10" s="20">
        <v>4</v>
      </c>
    </row>
    <row r="11" spans="1:12" x14ac:dyDescent="0.3">
      <c r="A11" s="14">
        <v>142</v>
      </c>
      <c r="B11" s="24" t="s">
        <v>204</v>
      </c>
      <c r="C11" s="24" t="s">
        <v>205</v>
      </c>
      <c r="D11" s="24" t="s">
        <v>206</v>
      </c>
      <c r="E11" s="67">
        <v>0</v>
      </c>
      <c r="F11" s="67">
        <v>0</v>
      </c>
      <c r="G11" s="67">
        <v>0</v>
      </c>
      <c r="H11" s="67">
        <v>914.94</v>
      </c>
      <c r="I11" s="67">
        <v>0</v>
      </c>
      <c r="J11" s="38">
        <f t="shared" si="0"/>
        <v>914.94</v>
      </c>
      <c r="K11" s="38">
        <f>SUMPRODUCT(LARGE(E11:I11,{1;2;3;4}))</f>
        <v>914.94</v>
      </c>
      <c r="L11" s="20">
        <v>5</v>
      </c>
    </row>
    <row r="12" spans="1:12" x14ac:dyDescent="0.3">
      <c r="A12" s="30">
        <v>85</v>
      </c>
      <c r="B12" s="31" t="s">
        <v>69</v>
      </c>
      <c r="C12" s="14" t="s">
        <v>56</v>
      </c>
      <c r="D12" s="52"/>
      <c r="E12" s="67">
        <v>891.45</v>
      </c>
      <c r="F12" s="67">
        <v>0</v>
      </c>
      <c r="G12" s="67">
        <v>0</v>
      </c>
      <c r="H12" s="67">
        <v>0</v>
      </c>
      <c r="I12" s="67">
        <v>0</v>
      </c>
      <c r="J12" s="38">
        <f t="shared" si="0"/>
        <v>891.45</v>
      </c>
      <c r="K12" s="38">
        <f>SUMPRODUCT(LARGE(E12:I12,{1;2;3;4}))</f>
        <v>891.45</v>
      </c>
      <c r="L12" s="20">
        <v>6</v>
      </c>
    </row>
    <row r="13" spans="1:12" x14ac:dyDescent="0.3">
      <c r="A13" s="6">
        <v>20</v>
      </c>
      <c r="B13" s="31" t="s">
        <v>163</v>
      </c>
      <c r="C13" s="24" t="s">
        <v>61</v>
      </c>
      <c r="D13" s="24" t="s">
        <v>62</v>
      </c>
      <c r="E13" s="67">
        <v>0</v>
      </c>
      <c r="F13" s="67">
        <v>884.18</v>
      </c>
      <c r="G13" s="67">
        <v>0</v>
      </c>
      <c r="H13" s="67">
        <v>0</v>
      </c>
      <c r="I13" s="67">
        <v>0</v>
      </c>
      <c r="J13" s="38">
        <f t="shared" si="0"/>
        <v>884.18</v>
      </c>
      <c r="K13" s="38">
        <f>SUMPRODUCT(LARGE(E13:I13,{1;2;3;4}))</f>
        <v>884.18</v>
      </c>
      <c r="L13" s="20">
        <v>7</v>
      </c>
    </row>
  </sheetData>
  <autoFilter ref="A6:L13">
    <sortState ref="A7:L13">
      <sortCondition descending="1" ref="K6:K13"/>
    </sortState>
  </autoFilter>
  <pageMargins left="0.25" right="0.25" top="0.75" bottom="0.75" header="0.3" footer="0.3"/>
  <pageSetup paperSize="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8"/>
  <sheetViews>
    <sheetView zoomScale="86" zoomScaleNormal="86" workbookViewId="0">
      <selection activeCell="C19" sqref="C19"/>
    </sheetView>
  </sheetViews>
  <sheetFormatPr defaultRowHeight="14.4" x14ac:dyDescent="0.3"/>
  <cols>
    <col min="1" max="1" width="5.33203125" style="10" customWidth="1"/>
    <col min="2" max="2" width="18.5546875" customWidth="1"/>
    <col min="3" max="3" width="11.109375" style="3" customWidth="1"/>
    <col min="4" max="4" width="19.6640625" customWidth="1"/>
    <col min="8" max="8" width="9.109375" style="3"/>
    <col min="10" max="10" width="8.109375" customWidth="1"/>
    <col min="11" max="11" width="10.88671875" customWidth="1"/>
    <col min="12" max="12" width="9.109375" style="8"/>
  </cols>
  <sheetData>
    <row r="2" spans="1:12" ht="25.8" x14ac:dyDescent="0.5">
      <c r="D2" s="2" t="s">
        <v>34</v>
      </c>
    </row>
    <row r="4" spans="1:12" ht="18" x14ac:dyDescent="0.35">
      <c r="F4" s="1" t="s">
        <v>38</v>
      </c>
    </row>
    <row r="6" spans="1:12" x14ac:dyDescent="0.3">
      <c r="A6" s="9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11</v>
      </c>
      <c r="L6" s="9" t="s">
        <v>10</v>
      </c>
    </row>
    <row r="7" spans="1:12" x14ac:dyDescent="0.3">
      <c r="A7" s="29" t="s">
        <v>23</v>
      </c>
      <c r="B7" s="24" t="s">
        <v>66</v>
      </c>
      <c r="C7" s="14" t="s">
        <v>56</v>
      </c>
      <c r="D7" s="24" t="s">
        <v>57</v>
      </c>
      <c r="E7" s="67">
        <v>1000</v>
      </c>
      <c r="F7" s="67">
        <v>955.06</v>
      </c>
      <c r="G7" s="67">
        <v>1000</v>
      </c>
      <c r="H7" s="67">
        <v>1000</v>
      </c>
      <c r="I7" s="67">
        <v>1000</v>
      </c>
      <c r="J7" s="20">
        <f>SUM(E7:I7)</f>
        <v>4955.0599999999995</v>
      </c>
      <c r="K7" s="20">
        <f>SUMPRODUCT(LARGE(E7:I7,{1;2;3;4}))</f>
        <v>4000</v>
      </c>
      <c r="L7" s="21" t="s">
        <v>13</v>
      </c>
    </row>
    <row r="8" spans="1:12" x14ac:dyDescent="0.3">
      <c r="A8" s="45" t="s">
        <v>161</v>
      </c>
      <c r="B8" s="5" t="s">
        <v>162</v>
      </c>
      <c r="C8" s="6" t="s">
        <v>50</v>
      </c>
      <c r="D8" s="5" t="s">
        <v>51</v>
      </c>
      <c r="E8" s="68">
        <v>0</v>
      </c>
      <c r="F8" s="68">
        <v>1000</v>
      </c>
      <c r="G8" s="68">
        <v>0</v>
      </c>
      <c r="H8" s="68">
        <v>0</v>
      </c>
      <c r="I8" s="68">
        <v>0</v>
      </c>
      <c r="J8" s="20">
        <f>SUM(E8:I8)</f>
        <v>1000</v>
      </c>
      <c r="K8" s="20">
        <f>SUMPRODUCT(LARGE(E8:I8,{1;2;3;4}))</f>
        <v>1000</v>
      </c>
      <c r="L8" s="21" t="s">
        <v>15</v>
      </c>
    </row>
  </sheetData>
  <autoFilter ref="A6:L7">
    <sortState ref="A7:L19">
      <sortCondition descending="1" ref="J6:J19"/>
    </sortState>
  </autoFilter>
  <sortState ref="B7:M14">
    <sortCondition descending="1" ref="K7:K14"/>
  </sortState>
  <pageMargins left="0.25" right="0.25" top="0.75" bottom="0.75" header="0.3" footer="0.3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8"/>
  <sheetViews>
    <sheetView zoomScale="78" zoomScaleNormal="78" workbookViewId="0">
      <selection activeCell="I23" sqref="I23"/>
    </sheetView>
  </sheetViews>
  <sheetFormatPr defaultRowHeight="14.4" x14ac:dyDescent="0.3"/>
  <cols>
    <col min="1" max="1" width="5.88671875" customWidth="1"/>
    <col min="2" max="2" width="22.5546875" customWidth="1"/>
    <col min="3" max="3" width="10.6640625" customWidth="1"/>
    <col min="4" max="4" width="19" customWidth="1"/>
    <col min="5" max="5" width="8" customWidth="1"/>
    <col min="6" max="6" width="8.33203125" customWidth="1"/>
    <col min="7" max="7" width="7.44140625" customWidth="1"/>
    <col min="8" max="8" width="7.33203125" customWidth="1"/>
    <col min="11" max="11" width="10.33203125" customWidth="1"/>
    <col min="12" max="12" width="7.6640625" customWidth="1"/>
  </cols>
  <sheetData>
    <row r="2" spans="1:12" ht="25.8" x14ac:dyDescent="0.5">
      <c r="D2" s="2" t="s">
        <v>34</v>
      </c>
    </row>
    <row r="4" spans="1:12" ht="18" x14ac:dyDescent="0.35">
      <c r="F4" s="1" t="s">
        <v>37</v>
      </c>
    </row>
    <row r="6" spans="1:12" x14ac:dyDescent="0.3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11</v>
      </c>
      <c r="L6" s="4" t="s">
        <v>10</v>
      </c>
    </row>
    <row r="7" spans="1:12" x14ac:dyDescent="0.3">
      <c r="A7" s="14"/>
      <c r="B7" s="24"/>
      <c r="C7" s="14"/>
      <c r="D7" s="24"/>
      <c r="E7" s="14"/>
      <c r="F7" s="14"/>
      <c r="G7" s="14"/>
      <c r="H7" s="14"/>
      <c r="I7" s="14"/>
      <c r="J7" s="14">
        <f>SUM(E7:I7)</f>
        <v>0</v>
      </c>
      <c r="K7" s="24" t="e">
        <f>SUMPRODUCT(LARGE(E7:I7,{1;2;3;4}))</f>
        <v>#NUM!</v>
      </c>
      <c r="L7" s="20">
        <v>1</v>
      </c>
    </row>
    <row r="8" spans="1:12" x14ac:dyDescent="0.3">
      <c r="A8" s="14"/>
      <c r="B8" s="24"/>
      <c r="C8" s="24"/>
      <c r="D8" s="24"/>
      <c r="E8" s="14"/>
      <c r="F8" s="14"/>
      <c r="G8" s="14"/>
      <c r="H8" s="14"/>
      <c r="I8" s="14"/>
      <c r="J8" s="14">
        <f>SUM(E8:I8)</f>
        <v>0</v>
      </c>
      <c r="K8" s="24" t="e">
        <f>SUMPRODUCT(LARGE(E8:I8,{1;2;3;4}))</f>
        <v>#NUM!</v>
      </c>
      <c r="L8" s="20">
        <v>2</v>
      </c>
    </row>
  </sheetData>
  <autoFilter ref="A6:L8">
    <sortState ref="A7:L8">
      <sortCondition descending="1" ref="K6:K8"/>
    </sortState>
  </autoFilter>
  <pageMargins left="0.25" right="0.25" top="0.75" bottom="0.75" header="0.3" footer="0.3"/>
  <pageSetup paperSize="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11"/>
  <sheetViews>
    <sheetView zoomScale="80" zoomScaleNormal="80" workbookViewId="0">
      <selection activeCell="M13" sqref="M13"/>
    </sheetView>
  </sheetViews>
  <sheetFormatPr defaultRowHeight="14.4" x14ac:dyDescent="0.3"/>
  <cols>
    <col min="1" max="1" width="5.6640625" style="3" customWidth="1"/>
    <col min="2" max="2" width="17.88671875" customWidth="1"/>
    <col min="3" max="3" width="10" style="3" customWidth="1"/>
    <col min="4" max="4" width="21.33203125" style="3" customWidth="1"/>
    <col min="10" max="10" width="8.109375" customWidth="1"/>
    <col min="11" max="11" width="9.88671875" customWidth="1"/>
    <col min="12" max="12" width="9.109375" style="3"/>
  </cols>
  <sheetData>
    <row r="2" spans="1:12" ht="25.8" x14ac:dyDescent="0.5">
      <c r="D2" s="11" t="s">
        <v>34</v>
      </c>
    </row>
    <row r="4" spans="1:12" ht="18" x14ac:dyDescent="0.35">
      <c r="F4" s="1" t="s">
        <v>36</v>
      </c>
    </row>
    <row r="6" spans="1:12" x14ac:dyDescent="0.3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11</v>
      </c>
      <c r="L6" s="4" t="s">
        <v>10</v>
      </c>
    </row>
    <row r="7" spans="1:12" x14ac:dyDescent="0.3">
      <c r="A7" s="85">
        <v>25</v>
      </c>
      <c r="B7" s="47" t="s">
        <v>63</v>
      </c>
      <c r="C7" s="48" t="s">
        <v>61</v>
      </c>
      <c r="D7" s="48" t="s">
        <v>62</v>
      </c>
      <c r="E7" s="74">
        <v>1000</v>
      </c>
      <c r="F7" s="74">
        <v>897.15</v>
      </c>
      <c r="G7" s="74">
        <v>1000</v>
      </c>
      <c r="H7" s="74">
        <v>0</v>
      </c>
      <c r="I7" s="74">
        <v>882.27</v>
      </c>
      <c r="J7" s="51">
        <f>SUM(E7:I7)</f>
        <v>3779.42</v>
      </c>
      <c r="K7" s="51">
        <f>SUMPRODUCT(LARGE(E7:I7,{1;2;3;4}))</f>
        <v>3779.42</v>
      </c>
      <c r="L7" s="51">
        <v>1</v>
      </c>
    </row>
    <row r="8" spans="1:12" x14ac:dyDescent="0.3">
      <c r="A8" s="6">
        <v>28</v>
      </c>
      <c r="B8" s="5" t="s">
        <v>64</v>
      </c>
      <c r="C8" s="6" t="s">
        <v>61</v>
      </c>
      <c r="D8" s="6" t="s">
        <v>62</v>
      </c>
      <c r="E8" s="75">
        <v>953.55</v>
      </c>
      <c r="F8" s="75">
        <v>862.78</v>
      </c>
      <c r="G8" s="75">
        <v>880.54</v>
      </c>
      <c r="H8" s="75">
        <v>809.75</v>
      </c>
      <c r="I8" s="75">
        <v>851.73</v>
      </c>
      <c r="J8" s="80">
        <f>SUM(E8:I8)</f>
        <v>4358.3500000000004</v>
      </c>
      <c r="K8" s="51">
        <f>SUMPRODUCT(LARGE(E8:I8,{1;2;3;4}))</f>
        <v>3548.6</v>
      </c>
      <c r="L8" s="4">
        <v>2</v>
      </c>
    </row>
    <row r="9" spans="1:12" x14ac:dyDescent="0.3">
      <c r="A9" s="73">
        <v>73</v>
      </c>
      <c r="B9" s="86" t="s">
        <v>65</v>
      </c>
      <c r="C9" s="73" t="s">
        <v>56</v>
      </c>
      <c r="D9" s="73" t="s">
        <v>57</v>
      </c>
      <c r="E9" s="76">
        <v>767.21</v>
      </c>
      <c r="F9" s="76">
        <v>813.48</v>
      </c>
      <c r="G9" s="76">
        <v>946.84</v>
      </c>
      <c r="H9" s="76">
        <v>907.82</v>
      </c>
      <c r="I9" s="76">
        <v>806.43</v>
      </c>
      <c r="J9" s="80">
        <f>SUM(E9:I9)</f>
        <v>4241.7800000000007</v>
      </c>
      <c r="K9" s="51">
        <f>SUMPRODUCT(LARGE(E9:I9,{1;2;3;4}))</f>
        <v>3474.57</v>
      </c>
      <c r="L9" s="77">
        <v>3</v>
      </c>
    </row>
    <row r="10" spans="1:12" x14ac:dyDescent="0.3">
      <c r="A10" s="6">
        <v>2</v>
      </c>
      <c r="B10" s="5" t="s">
        <v>159</v>
      </c>
      <c r="C10" s="6" t="s">
        <v>56</v>
      </c>
      <c r="D10" s="6" t="s">
        <v>57</v>
      </c>
      <c r="E10" s="75">
        <v>0</v>
      </c>
      <c r="F10" s="75">
        <v>1000</v>
      </c>
      <c r="G10" s="75">
        <v>0</v>
      </c>
      <c r="H10" s="75">
        <v>1000</v>
      </c>
      <c r="I10" s="75">
        <v>1000</v>
      </c>
      <c r="J10" s="51">
        <f>SUM(E10:I10)</f>
        <v>3000</v>
      </c>
      <c r="K10" s="51">
        <f>SUMPRODUCT(LARGE(E10:I10,{1;2;3;4}))</f>
        <v>3000</v>
      </c>
      <c r="L10" s="4">
        <v>4</v>
      </c>
    </row>
    <row r="11" spans="1:12" x14ac:dyDescent="0.3">
      <c r="A11" s="6">
        <v>116</v>
      </c>
      <c r="B11" s="5" t="s">
        <v>160</v>
      </c>
      <c r="C11" s="6" t="s">
        <v>50</v>
      </c>
      <c r="D11" s="6" t="s">
        <v>51</v>
      </c>
      <c r="E11" s="75">
        <v>0</v>
      </c>
      <c r="F11" s="75">
        <v>655.8</v>
      </c>
      <c r="G11" s="75">
        <v>0</v>
      </c>
      <c r="H11" s="75">
        <v>0</v>
      </c>
      <c r="I11" s="75">
        <v>0</v>
      </c>
      <c r="J11" s="20">
        <f>SUM(E11:I11)</f>
        <v>655.8</v>
      </c>
      <c r="K11" s="20">
        <f>SUMPRODUCT(LARGE(E11:I11,{1;2;3;4}))</f>
        <v>655.8</v>
      </c>
      <c r="L11" s="4">
        <v>5</v>
      </c>
    </row>
  </sheetData>
  <autoFilter ref="A6:L7">
    <sortState ref="A7:L11">
      <sortCondition descending="1" ref="K6:K7"/>
    </sortState>
  </autoFilter>
  <sortState ref="B7:M10">
    <sortCondition descending="1" ref="K7:K10"/>
  </sortState>
  <pageMargins left="0.25" right="0.25" top="0.75" bottom="0.75" header="0.3" footer="0.3"/>
  <pageSetup paperSize="9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12"/>
  <sheetViews>
    <sheetView zoomScale="78" zoomScaleNormal="78" workbookViewId="0">
      <selection activeCell="L16" sqref="L16"/>
    </sheetView>
  </sheetViews>
  <sheetFormatPr defaultRowHeight="14.4" x14ac:dyDescent="0.3"/>
  <cols>
    <col min="1" max="1" width="6.5546875" style="3" customWidth="1"/>
    <col min="2" max="2" width="19.109375" customWidth="1"/>
    <col min="3" max="3" width="9.109375" style="3"/>
    <col min="4" max="4" width="19.109375" style="3" customWidth="1"/>
    <col min="8" max="8" width="9.109375" style="3"/>
    <col min="10" max="10" width="8.109375" customWidth="1"/>
    <col min="11" max="11" width="10" customWidth="1"/>
    <col min="12" max="12" width="7" customWidth="1"/>
  </cols>
  <sheetData>
    <row r="2" spans="1:12" ht="25.8" x14ac:dyDescent="0.5">
      <c r="D2" s="11" t="s">
        <v>34</v>
      </c>
    </row>
    <row r="4" spans="1:12" ht="18" x14ac:dyDescent="0.35">
      <c r="F4" s="1" t="s">
        <v>35</v>
      </c>
    </row>
    <row r="6" spans="1:12" x14ac:dyDescent="0.3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11</v>
      </c>
      <c r="L6" s="4" t="s">
        <v>10</v>
      </c>
    </row>
    <row r="7" spans="1:12" x14ac:dyDescent="0.3">
      <c r="A7" s="30">
        <v>8</v>
      </c>
      <c r="B7" s="31" t="s">
        <v>58</v>
      </c>
      <c r="C7" s="14" t="s">
        <v>54</v>
      </c>
      <c r="D7" s="14" t="s">
        <v>57</v>
      </c>
      <c r="E7" s="67">
        <v>1000</v>
      </c>
      <c r="F7" s="67">
        <v>1000</v>
      </c>
      <c r="G7" s="67">
        <v>1000</v>
      </c>
      <c r="H7" s="67">
        <v>1000</v>
      </c>
      <c r="I7" s="67">
        <v>1000</v>
      </c>
      <c r="J7" s="38">
        <f t="shared" ref="J7:J12" si="0">SUM(E7:I7)</f>
        <v>5000</v>
      </c>
      <c r="K7" s="38">
        <f>SUMPRODUCT(LARGE(E7:I7,{1;2;3;4}))</f>
        <v>4000</v>
      </c>
      <c r="L7" s="20">
        <v>1</v>
      </c>
    </row>
    <row r="8" spans="1:12" x14ac:dyDescent="0.3">
      <c r="A8" s="30">
        <v>72</v>
      </c>
      <c r="B8" s="31" t="s">
        <v>59</v>
      </c>
      <c r="C8" s="14" t="s">
        <v>50</v>
      </c>
      <c r="D8" s="14" t="s">
        <v>51</v>
      </c>
      <c r="E8" s="67">
        <v>965.68</v>
      </c>
      <c r="F8" s="67">
        <v>971.08</v>
      </c>
      <c r="G8" s="67">
        <v>934.46</v>
      </c>
      <c r="H8" s="67">
        <v>904.97</v>
      </c>
      <c r="I8" s="67">
        <v>985.24</v>
      </c>
      <c r="J8" s="38">
        <f t="shared" si="0"/>
        <v>4761.43</v>
      </c>
      <c r="K8" s="38">
        <f>SUMPRODUCT(LARGE(E8:I8,{1;2;3;4}))</f>
        <v>3856.46</v>
      </c>
      <c r="L8" s="20">
        <v>2</v>
      </c>
    </row>
    <row r="9" spans="1:12" x14ac:dyDescent="0.3">
      <c r="A9" s="14">
        <v>4</v>
      </c>
      <c r="B9" s="24" t="s">
        <v>157</v>
      </c>
      <c r="C9" s="14" t="s">
        <v>56</v>
      </c>
      <c r="D9" s="14" t="s">
        <v>57</v>
      </c>
      <c r="E9" s="67">
        <v>0</v>
      </c>
      <c r="F9" s="67">
        <v>902.4</v>
      </c>
      <c r="G9" s="67">
        <v>899.1</v>
      </c>
      <c r="H9" s="67">
        <v>809.67</v>
      </c>
      <c r="I9" s="67">
        <v>811.26</v>
      </c>
      <c r="J9" s="38">
        <f t="shared" si="0"/>
        <v>3422.4300000000003</v>
      </c>
      <c r="K9" s="38">
        <f>SUMPRODUCT(LARGE(E9:I9,{1;2;3;4}))</f>
        <v>3422.4300000000003</v>
      </c>
      <c r="L9" s="20">
        <v>3</v>
      </c>
    </row>
    <row r="10" spans="1:12" x14ac:dyDescent="0.3">
      <c r="A10" s="14">
        <v>97</v>
      </c>
      <c r="B10" s="24" t="s">
        <v>156</v>
      </c>
      <c r="C10" s="14" t="s">
        <v>50</v>
      </c>
      <c r="D10" s="14" t="s">
        <v>51</v>
      </c>
      <c r="E10" s="67">
        <v>0</v>
      </c>
      <c r="F10" s="67">
        <v>928.68</v>
      </c>
      <c r="G10" s="67">
        <v>0</v>
      </c>
      <c r="H10" s="67">
        <v>0</v>
      </c>
      <c r="I10" s="67">
        <v>0</v>
      </c>
      <c r="J10" s="38">
        <f t="shared" si="0"/>
        <v>928.68</v>
      </c>
      <c r="K10" s="38">
        <f>SUMPRODUCT(LARGE(E10:I10,{1;2;3;4}))</f>
        <v>928.68</v>
      </c>
      <c r="L10" s="20">
        <v>4</v>
      </c>
    </row>
    <row r="11" spans="1:12" x14ac:dyDescent="0.3">
      <c r="A11" s="7">
        <v>117</v>
      </c>
      <c r="B11" s="64" t="s">
        <v>158</v>
      </c>
      <c r="C11" s="7" t="s">
        <v>50</v>
      </c>
      <c r="D11" s="7"/>
      <c r="E11" s="67">
        <v>0</v>
      </c>
      <c r="F11" s="67">
        <v>887.34</v>
      </c>
      <c r="G11" s="68">
        <v>0</v>
      </c>
      <c r="H11" s="68">
        <v>0</v>
      </c>
      <c r="I11" s="68">
        <v>0</v>
      </c>
      <c r="J11" s="38">
        <f t="shared" si="0"/>
        <v>887.34</v>
      </c>
      <c r="K11" s="38">
        <f>SUMPRODUCT(LARGE(E11:I11,{1;2;3;4}))</f>
        <v>887.34</v>
      </c>
      <c r="L11" s="57">
        <v>5</v>
      </c>
    </row>
    <row r="12" spans="1:12" x14ac:dyDescent="0.3">
      <c r="A12" s="7">
        <v>38</v>
      </c>
      <c r="B12" s="64" t="s">
        <v>60</v>
      </c>
      <c r="C12" s="7" t="s">
        <v>61</v>
      </c>
      <c r="D12" s="7" t="s">
        <v>62</v>
      </c>
      <c r="E12" s="68">
        <v>823.77</v>
      </c>
      <c r="F12" s="68">
        <v>0</v>
      </c>
      <c r="G12" s="68">
        <v>0</v>
      </c>
      <c r="H12" s="68">
        <v>0</v>
      </c>
      <c r="I12" s="68">
        <v>0</v>
      </c>
      <c r="J12" s="38">
        <f t="shared" si="0"/>
        <v>823.77</v>
      </c>
      <c r="K12" s="38">
        <f>SUMPRODUCT(LARGE(E12:I12,{1;2;3;4}))</f>
        <v>823.77</v>
      </c>
      <c r="L12" s="57">
        <v>6</v>
      </c>
    </row>
  </sheetData>
  <autoFilter ref="A6:L12">
    <sortState ref="A7:L12">
      <sortCondition descending="1" ref="K6:K12"/>
    </sortState>
  </autoFilter>
  <pageMargins left="0.25" right="0.25" top="0.75" bottom="0.75" header="0.3" footer="0.3"/>
  <pageSetup paperSize="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"/>
  <sheetViews>
    <sheetView zoomScale="87" zoomScaleNormal="87" workbookViewId="0">
      <selection activeCell="L10" sqref="L10"/>
    </sheetView>
  </sheetViews>
  <sheetFormatPr defaultRowHeight="14.4" x14ac:dyDescent="0.3"/>
  <cols>
    <col min="1" max="1" width="6.88671875" style="10" customWidth="1"/>
    <col min="2" max="2" width="28" customWidth="1"/>
    <col min="3" max="3" width="9.109375" style="16"/>
    <col min="4" max="4" width="19.6640625" style="3" customWidth="1"/>
    <col min="5" max="5" width="9.109375" style="3"/>
    <col min="8" max="9" width="9.109375" style="3"/>
    <col min="11" max="11" width="10.5546875" customWidth="1"/>
  </cols>
  <sheetData>
    <row r="1" spans="1:12" ht="25.8" x14ac:dyDescent="0.5">
      <c r="D1" s="11" t="s">
        <v>34</v>
      </c>
    </row>
    <row r="2" spans="1:12" ht="18" x14ac:dyDescent="0.35">
      <c r="F2" s="1" t="s">
        <v>33</v>
      </c>
    </row>
    <row r="4" spans="1:12" x14ac:dyDescent="0.3">
      <c r="A4" s="9" t="s">
        <v>0</v>
      </c>
      <c r="B4" s="4" t="s">
        <v>1</v>
      </c>
      <c r="C4" s="17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11</v>
      </c>
      <c r="L4" s="4" t="s">
        <v>12</v>
      </c>
    </row>
    <row r="5" spans="1:12" x14ac:dyDescent="0.3">
      <c r="A5" s="60">
        <v>3</v>
      </c>
      <c r="B5" s="59" t="s">
        <v>55</v>
      </c>
      <c r="C5" s="56" t="s">
        <v>56</v>
      </c>
      <c r="D5" s="7" t="s">
        <v>57</v>
      </c>
      <c r="E5" s="67">
        <v>963.74</v>
      </c>
      <c r="F5" s="67">
        <v>978.37</v>
      </c>
      <c r="G5" s="67">
        <v>1000</v>
      </c>
      <c r="H5" s="68">
        <v>1000</v>
      </c>
      <c r="I5" s="67">
        <v>1000</v>
      </c>
      <c r="J5" s="57">
        <f t="shared" ref="J5:J10" si="0">SUM(E5:I5)</f>
        <v>4942.1100000000006</v>
      </c>
      <c r="K5" s="57">
        <f>SUMPRODUCT(LARGE(E5:I5,{1;2;3;4}))</f>
        <v>3978.37</v>
      </c>
      <c r="L5" s="20">
        <v>1</v>
      </c>
    </row>
    <row r="6" spans="1:12" x14ac:dyDescent="0.3">
      <c r="A6" s="54">
        <v>52</v>
      </c>
      <c r="B6" s="55" t="s">
        <v>49</v>
      </c>
      <c r="C6" s="56" t="s">
        <v>50</v>
      </c>
      <c r="D6" s="7" t="s">
        <v>51</v>
      </c>
      <c r="E6" s="67">
        <v>1000</v>
      </c>
      <c r="F6" s="67">
        <v>1000</v>
      </c>
      <c r="G6" s="67">
        <v>918.4</v>
      </c>
      <c r="H6" s="67">
        <v>0</v>
      </c>
      <c r="I6" s="67">
        <v>959</v>
      </c>
      <c r="J6" s="57">
        <f t="shared" si="0"/>
        <v>3877.4</v>
      </c>
      <c r="K6" s="57">
        <f>SUMPRODUCT(LARGE(E6:I6,{1;2;3;4}))</f>
        <v>3877.4</v>
      </c>
      <c r="L6" s="20">
        <v>2</v>
      </c>
    </row>
    <row r="7" spans="1:12" x14ac:dyDescent="0.3">
      <c r="A7" s="54">
        <v>61</v>
      </c>
      <c r="B7" s="55" t="s">
        <v>155</v>
      </c>
      <c r="C7" s="56" t="s">
        <v>50</v>
      </c>
      <c r="D7" s="7" t="s">
        <v>51</v>
      </c>
      <c r="E7" s="67">
        <v>0</v>
      </c>
      <c r="F7" s="67">
        <v>930.29</v>
      </c>
      <c r="G7" s="67">
        <v>967.96</v>
      </c>
      <c r="H7" s="67">
        <v>877.1</v>
      </c>
      <c r="I7" s="67">
        <v>915.31</v>
      </c>
      <c r="J7" s="57">
        <f t="shared" si="0"/>
        <v>3690.66</v>
      </c>
      <c r="K7" s="57">
        <f>SUMPRODUCT(LARGE(E7:I7,{1;2;3;4}))</f>
        <v>3690.66</v>
      </c>
      <c r="L7" s="20">
        <v>3</v>
      </c>
    </row>
    <row r="8" spans="1:12" x14ac:dyDescent="0.3">
      <c r="A8" s="58" t="s">
        <v>52</v>
      </c>
      <c r="B8" s="59" t="s">
        <v>53</v>
      </c>
      <c r="C8" s="56" t="s">
        <v>54</v>
      </c>
      <c r="D8" s="7"/>
      <c r="E8" s="68">
        <v>965.08</v>
      </c>
      <c r="F8" s="68">
        <v>0</v>
      </c>
      <c r="G8" s="67">
        <v>0</v>
      </c>
      <c r="H8" s="68">
        <v>0</v>
      </c>
      <c r="I8" s="67"/>
      <c r="J8" s="57">
        <f t="shared" si="0"/>
        <v>965.08</v>
      </c>
      <c r="K8" s="57">
        <f>SUMPRODUCT(LARGE(E8:I8,{1;2;3;4}))</f>
        <v>965.08</v>
      </c>
      <c r="L8" s="20">
        <v>4</v>
      </c>
    </row>
    <row r="9" spans="1:12" x14ac:dyDescent="0.3">
      <c r="A9" s="60">
        <v>106</v>
      </c>
      <c r="B9" s="59" t="s">
        <v>154</v>
      </c>
      <c r="C9" s="56" t="s">
        <v>50</v>
      </c>
      <c r="D9" s="7" t="s">
        <v>51</v>
      </c>
      <c r="E9" s="67">
        <v>0</v>
      </c>
      <c r="F9" s="67">
        <v>949.82</v>
      </c>
      <c r="G9" s="67">
        <v>0</v>
      </c>
      <c r="H9" s="68">
        <v>0</v>
      </c>
      <c r="I9" s="67"/>
      <c r="J9" s="57">
        <f t="shared" si="0"/>
        <v>949.82</v>
      </c>
      <c r="K9" s="57">
        <f>SUMPRODUCT(LARGE(E9:I9,{1;2;3;4}))</f>
        <v>949.82</v>
      </c>
      <c r="L9" s="20">
        <v>5</v>
      </c>
    </row>
    <row r="10" spans="1:12" x14ac:dyDescent="0.3">
      <c r="A10" s="58"/>
      <c r="B10" s="59" t="s">
        <v>231</v>
      </c>
      <c r="C10" s="56"/>
      <c r="D10" s="7"/>
      <c r="E10" s="67">
        <v>0</v>
      </c>
      <c r="F10" s="67">
        <v>0</v>
      </c>
      <c r="G10" s="67">
        <v>0</v>
      </c>
      <c r="H10" s="68">
        <v>0</v>
      </c>
      <c r="I10" s="67">
        <v>766.67</v>
      </c>
      <c r="J10" s="57">
        <f t="shared" si="0"/>
        <v>766.67</v>
      </c>
      <c r="K10" s="57">
        <f>SUMPRODUCT(LARGE(E10:I10,{1;2;3;4}))</f>
        <v>766.67</v>
      </c>
      <c r="L10" s="20">
        <v>6</v>
      </c>
    </row>
    <row r="11" spans="1:12" x14ac:dyDescent="0.3">
      <c r="A11" s="61"/>
      <c r="B11" s="62"/>
      <c r="C11" s="56"/>
      <c r="D11" s="7"/>
      <c r="E11" s="67"/>
      <c r="F11" s="67"/>
      <c r="G11" s="67"/>
      <c r="H11" s="67"/>
      <c r="I11" s="67"/>
      <c r="J11" s="57"/>
      <c r="K11" s="57"/>
      <c r="L11" s="20"/>
    </row>
    <row r="12" spans="1:12" x14ac:dyDescent="0.3">
      <c r="A12" s="61"/>
      <c r="B12" s="62"/>
      <c r="C12" s="56"/>
      <c r="D12" s="7"/>
      <c r="E12" s="67"/>
      <c r="F12" s="67"/>
      <c r="G12" s="67"/>
      <c r="H12" s="68"/>
      <c r="I12" s="67"/>
      <c r="J12" s="57"/>
      <c r="K12" s="57"/>
      <c r="L12" s="20"/>
    </row>
    <row r="13" spans="1:12" x14ac:dyDescent="0.3">
      <c r="A13" s="63"/>
      <c r="B13" s="62"/>
      <c r="C13" s="56"/>
      <c r="D13" s="7"/>
      <c r="E13" s="68"/>
      <c r="F13" s="67"/>
      <c r="G13" s="67"/>
      <c r="H13" s="68"/>
      <c r="I13" s="67"/>
      <c r="J13" s="57"/>
      <c r="K13" s="57"/>
      <c r="L13" s="20"/>
    </row>
    <row r="14" spans="1:12" x14ac:dyDescent="0.3">
      <c r="A14" s="61"/>
      <c r="B14" s="62"/>
      <c r="C14" s="56"/>
      <c r="D14" s="7"/>
      <c r="E14" s="67"/>
      <c r="F14" s="67"/>
      <c r="G14" s="67"/>
      <c r="H14" s="67"/>
      <c r="I14" s="67"/>
      <c r="J14" s="57"/>
      <c r="K14" s="57"/>
      <c r="L14" s="20"/>
    </row>
    <row r="15" spans="1:12" x14ac:dyDescent="0.3">
      <c r="A15" s="63"/>
      <c r="B15" s="62"/>
      <c r="C15" s="56"/>
      <c r="D15" s="7"/>
      <c r="E15" s="67"/>
      <c r="F15" s="67"/>
      <c r="G15" s="68"/>
      <c r="H15" s="68"/>
      <c r="I15" s="67"/>
      <c r="J15" s="57"/>
      <c r="K15" s="57"/>
      <c r="L15" s="20"/>
    </row>
    <row r="16" spans="1:12" x14ac:dyDescent="0.3">
      <c r="A16" s="7"/>
      <c r="B16" s="64"/>
      <c r="C16" s="56"/>
      <c r="D16" s="7"/>
      <c r="E16" s="67"/>
      <c r="F16" s="67"/>
      <c r="G16" s="67"/>
      <c r="H16" s="68"/>
      <c r="I16" s="67"/>
      <c r="J16" s="57"/>
      <c r="K16" s="57"/>
      <c r="L16" s="20"/>
    </row>
    <row r="17" spans="1:12" x14ac:dyDescent="0.3">
      <c r="A17" s="63"/>
      <c r="B17" s="64"/>
      <c r="C17" s="56"/>
      <c r="D17" s="7"/>
      <c r="E17" s="68"/>
      <c r="F17" s="72"/>
      <c r="G17" s="67"/>
      <c r="H17" s="68"/>
      <c r="I17" s="67"/>
      <c r="J17" s="57"/>
      <c r="K17" s="57"/>
      <c r="L17" s="20"/>
    </row>
  </sheetData>
  <autoFilter ref="A4:L17">
    <sortState ref="A5:L17">
      <sortCondition descending="1" ref="K4:K17"/>
    </sortState>
  </autoFilter>
  <sortState ref="A5:L17">
    <sortCondition descending="1" ref="K5:K17"/>
  </sortState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"/>
  <sheetViews>
    <sheetView zoomScale="95" zoomScaleNormal="95" workbookViewId="0">
      <selection activeCell="L18" sqref="L18"/>
    </sheetView>
  </sheetViews>
  <sheetFormatPr defaultRowHeight="14.4" x14ac:dyDescent="0.3"/>
  <cols>
    <col min="1" max="1" width="6.33203125" style="3" customWidth="1"/>
    <col min="2" max="2" width="19.88671875" customWidth="1"/>
    <col min="3" max="3" width="11.33203125" customWidth="1"/>
    <col min="4" max="4" width="19.88671875" customWidth="1"/>
    <col min="7" max="7" width="9.109375" style="3"/>
    <col min="9" max="9" width="9.109375" style="3"/>
    <col min="11" max="11" width="10.5546875" customWidth="1"/>
  </cols>
  <sheetData>
    <row r="1" spans="1:12" ht="25.8" x14ac:dyDescent="0.5">
      <c r="D1" s="2" t="s">
        <v>34</v>
      </c>
    </row>
    <row r="2" spans="1:12" ht="18" x14ac:dyDescent="0.35">
      <c r="F2" s="1" t="s">
        <v>47</v>
      </c>
    </row>
    <row r="4" spans="1:12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11</v>
      </c>
      <c r="L4" s="4" t="s">
        <v>10</v>
      </c>
    </row>
    <row r="5" spans="1:12" x14ac:dyDescent="0.3">
      <c r="A5" s="25">
        <v>36</v>
      </c>
      <c r="B5" s="26" t="s">
        <v>139</v>
      </c>
      <c r="C5" s="24" t="s">
        <v>140</v>
      </c>
      <c r="D5" s="81" t="s">
        <v>62</v>
      </c>
      <c r="E5" s="67">
        <v>871.8</v>
      </c>
      <c r="F5" s="67">
        <v>941.12</v>
      </c>
      <c r="G5" s="67">
        <v>961.58</v>
      </c>
      <c r="H5" s="67">
        <v>969.67</v>
      </c>
      <c r="I5" s="67">
        <v>992.74</v>
      </c>
      <c r="J5" s="38">
        <f t="shared" ref="J5:J16" si="0">SUM(E5:I5)</f>
        <v>4736.91</v>
      </c>
      <c r="K5" s="38">
        <f>SUMPRODUCT(LARGE(E5:I5,{1;2;3;4}))</f>
        <v>3865.1099999999997</v>
      </c>
      <c r="L5" s="20">
        <v>1</v>
      </c>
    </row>
    <row r="6" spans="1:12" x14ac:dyDescent="0.3">
      <c r="A6" s="25">
        <v>13</v>
      </c>
      <c r="B6" s="26" t="s">
        <v>189</v>
      </c>
      <c r="C6" s="24" t="s">
        <v>56</v>
      </c>
      <c r="D6" s="24" t="s">
        <v>57</v>
      </c>
      <c r="E6" s="67">
        <v>0</v>
      </c>
      <c r="F6" s="67">
        <v>929.31</v>
      </c>
      <c r="G6" s="67">
        <v>957.3</v>
      </c>
      <c r="H6" s="67">
        <v>979.26</v>
      </c>
      <c r="I6" s="67">
        <v>971.28</v>
      </c>
      <c r="J6" s="38">
        <f t="shared" si="0"/>
        <v>3837.1499999999996</v>
      </c>
      <c r="K6" s="38">
        <f>SUMPRODUCT(LARGE(E6:I6,{1;2;3;4}))</f>
        <v>3837.15</v>
      </c>
      <c r="L6" s="20">
        <v>2</v>
      </c>
    </row>
    <row r="7" spans="1:12" x14ac:dyDescent="0.3">
      <c r="A7" s="25">
        <v>6</v>
      </c>
      <c r="B7" s="26" t="s">
        <v>137</v>
      </c>
      <c r="C7" s="24" t="s">
        <v>127</v>
      </c>
      <c r="D7" s="24" t="s">
        <v>62</v>
      </c>
      <c r="E7" s="67">
        <v>898.45</v>
      </c>
      <c r="F7" s="67">
        <v>959.56</v>
      </c>
      <c r="G7" s="67">
        <v>0</v>
      </c>
      <c r="H7" s="67">
        <v>962.04</v>
      </c>
      <c r="I7" s="67">
        <v>995.15</v>
      </c>
      <c r="J7" s="38">
        <f t="shared" si="0"/>
        <v>3815.2000000000003</v>
      </c>
      <c r="K7" s="38">
        <f>SUMPRODUCT(LARGE(E7:I7,{1;2;3;4}))</f>
        <v>3815.2</v>
      </c>
      <c r="L7" s="20">
        <v>3</v>
      </c>
    </row>
    <row r="8" spans="1:12" ht="27.6" x14ac:dyDescent="0.3">
      <c r="A8" s="25">
        <v>17</v>
      </c>
      <c r="B8" s="26" t="s">
        <v>138</v>
      </c>
      <c r="C8" s="24" t="s">
        <v>56</v>
      </c>
      <c r="D8" s="24" t="s">
        <v>57</v>
      </c>
      <c r="E8" s="67">
        <v>890.01</v>
      </c>
      <c r="F8" s="67">
        <v>961.68</v>
      </c>
      <c r="G8" s="67">
        <v>959.43</v>
      </c>
      <c r="H8" s="67">
        <v>0</v>
      </c>
      <c r="I8" s="67">
        <v>1000</v>
      </c>
      <c r="J8" s="38">
        <f t="shared" si="0"/>
        <v>3811.12</v>
      </c>
      <c r="K8" s="38">
        <f>SUMPRODUCT(LARGE(E8:I8,{1;2;3;4}))</f>
        <v>3811.12</v>
      </c>
      <c r="L8" s="20">
        <v>4</v>
      </c>
    </row>
    <row r="9" spans="1:12" x14ac:dyDescent="0.3">
      <c r="A9" s="25">
        <v>19</v>
      </c>
      <c r="B9" s="26" t="s">
        <v>135</v>
      </c>
      <c r="C9" s="24" t="s">
        <v>136</v>
      </c>
      <c r="D9" s="24" t="s">
        <v>62</v>
      </c>
      <c r="E9" s="67">
        <v>1000</v>
      </c>
      <c r="F9" s="67">
        <v>1000</v>
      </c>
      <c r="G9" s="67">
        <v>965.18</v>
      </c>
      <c r="H9" s="67">
        <v>0</v>
      </c>
      <c r="I9" s="67">
        <v>0</v>
      </c>
      <c r="J9" s="38">
        <f t="shared" si="0"/>
        <v>2965.18</v>
      </c>
      <c r="K9" s="38">
        <f>SUMPRODUCT(LARGE(E9:I9,{1;2;3;4}))</f>
        <v>2965.18</v>
      </c>
      <c r="L9" s="20">
        <v>5</v>
      </c>
    </row>
    <row r="10" spans="1:12" x14ac:dyDescent="0.3">
      <c r="A10" s="60">
        <v>144</v>
      </c>
      <c r="B10" s="26" t="s">
        <v>227</v>
      </c>
      <c r="C10" s="64" t="s">
        <v>136</v>
      </c>
      <c r="D10" s="64" t="s">
        <v>57</v>
      </c>
      <c r="E10" s="68">
        <v>0</v>
      </c>
      <c r="F10" s="68">
        <v>0</v>
      </c>
      <c r="G10" s="68">
        <v>0</v>
      </c>
      <c r="H10" s="67">
        <v>1000</v>
      </c>
      <c r="I10" s="68">
        <v>992.44</v>
      </c>
      <c r="J10" s="38">
        <f t="shared" si="0"/>
        <v>1992.44</v>
      </c>
      <c r="K10" s="38">
        <f>SUMPRODUCT(LARGE(E10:I10,{1;2;3;4}))</f>
        <v>1992.44</v>
      </c>
      <c r="L10" s="20">
        <v>6</v>
      </c>
    </row>
    <row r="11" spans="1:12" ht="15.6" x14ac:dyDescent="0.3">
      <c r="A11" s="25">
        <v>95</v>
      </c>
      <c r="B11" s="26" t="s">
        <v>141</v>
      </c>
      <c r="C11" s="24" t="s">
        <v>61</v>
      </c>
      <c r="D11" s="37" t="s">
        <v>62</v>
      </c>
      <c r="E11" s="67">
        <v>782.91</v>
      </c>
      <c r="F11" s="67">
        <v>0</v>
      </c>
      <c r="G11" s="67">
        <v>0</v>
      </c>
      <c r="H11" s="67">
        <v>0</v>
      </c>
      <c r="I11" s="67">
        <v>739.74</v>
      </c>
      <c r="J11" s="38">
        <f t="shared" si="0"/>
        <v>1522.65</v>
      </c>
      <c r="K11" s="38">
        <f>SUMPRODUCT(LARGE(E11:I11,{1;2;3;4}))</f>
        <v>1522.65</v>
      </c>
      <c r="L11" s="20">
        <v>7</v>
      </c>
    </row>
    <row r="12" spans="1:12" x14ac:dyDescent="0.3">
      <c r="A12" s="25">
        <v>123</v>
      </c>
      <c r="B12" s="26" t="s">
        <v>202</v>
      </c>
      <c r="C12" s="24" t="s">
        <v>152</v>
      </c>
      <c r="D12" s="24"/>
      <c r="E12" s="67">
        <v>0</v>
      </c>
      <c r="F12" s="67">
        <v>0</v>
      </c>
      <c r="G12" s="67">
        <v>1000</v>
      </c>
      <c r="H12" s="67">
        <v>0</v>
      </c>
      <c r="I12" s="67">
        <v>0</v>
      </c>
      <c r="J12" s="38">
        <f t="shared" si="0"/>
        <v>1000</v>
      </c>
      <c r="K12" s="38">
        <f>SUMPRODUCT(LARGE(E12:I12,{1;2;3;4}))</f>
        <v>1000</v>
      </c>
      <c r="L12" s="20">
        <v>8</v>
      </c>
    </row>
    <row r="13" spans="1:12" x14ac:dyDescent="0.3">
      <c r="A13" s="84"/>
      <c r="B13" s="26" t="s">
        <v>239</v>
      </c>
      <c r="C13" s="5"/>
      <c r="D13" s="5"/>
      <c r="E13" s="68">
        <v>0</v>
      </c>
      <c r="F13" s="68">
        <v>0</v>
      </c>
      <c r="G13" s="6">
        <v>0</v>
      </c>
      <c r="H13" s="67">
        <v>0</v>
      </c>
      <c r="I13" s="6">
        <v>992.74</v>
      </c>
      <c r="J13" s="38">
        <f t="shared" si="0"/>
        <v>992.74</v>
      </c>
      <c r="K13" s="38">
        <f>SUMPRODUCT(LARGE(E13:I13,{1;2;3;4}))</f>
        <v>992.74</v>
      </c>
      <c r="L13" s="20">
        <v>9</v>
      </c>
    </row>
    <row r="14" spans="1:12" x14ac:dyDescent="0.3">
      <c r="A14" s="85">
        <v>56</v>
      </c>
      <c r="B14" s="47" t="s">
        <v>190</v>
      </c>
      <c r="C14" s="50" t="s">
        <v>191</v>
      </c>
      <c r="D14" s="50" t="s">
        <v>109</v>
      </c>
      <c r="E14" s="67">
        <v>0</v>
      </c>
      <c r="F14" s="74">
        <v>902.53</v>
      </c>
      <c r="G14" s="74">
        <v>0</v>
      </c>
      <c r="H14" s="67">
        <v>0</v>
      </c>
      <c r="I14" s="74">
        <v>0</v>
      </c>
      <c r="J14" s="49">
        <f t="shared" si="0"/>
        <v>902.53</v>
      </c>
      <c r="K14" s="38">
        <f>SUMPRODUCT(LARGE(E14:I14,{1;2;3;4}))</f>
        <v>902.53</v>
      </c>
      <c r="L14" s="20">
        <v>10</v>
      </c>
    </row>
    <row r="15" spans="1:12" x14ac:dyDescent="0.3">
      <c r="A15" s="7">
        <v>86</v>
      </c>
      <c r="B15" s="31" t="s">
        <v>142</v>
      </c>
      <c r="C15" s="24" t="s">
        <v>143</v>
      </c>
      <c r="D15" s="64" t="s">
        <v>144</v>
      </c>
      <c r="E15" s="68">
        <v>690.52</v>
      </c>
      <c r="F15" s="68">
        <v>0</v>
      </c>
      <c r="G15" s="68">
        <v>0</v>
      </c>
      <c r="H15" s="67">
        <v>0</v>
      </c>
      <c r="I15" s="68">
        <v>0</v>
      </c>
      <c r="J15" s="38">
        <f t="shared" si="0"/>
        <v>690.52</v>
      </c>
      <c r="K15" s="38">
        <f>SUMPRODUCT(LARGE(E15:I15,{1;2;3;4}))</f>
        <v>690.52</v>
      </c>
      <c r="L15" s="20">
        <v>11</v>
      </c>
    </row>
    <row r="16" spans="1:12" x14ac:dyDescent="0.3">
      <c r="A16" s="7">
        <v>105</v>
      </c>
      <c r="B16" s="31" t="s">
        <v>203</v>
      </c>
      <c r="C16" s="24" t="s">
        <v>136</v>
      </c>
      <c r="D16" s="64" t="s">
        <v>57</v>
      </c>
      <c r="E16" s="68">
        <v>0</v>
      </c>
      <c r="F16" s="68">
        <v>0</v>
      </c>
      <c r="G16" s="68">
        <v>673.11</v>
      </c>
      <c r="H16" s="67">
        <v>0</v>
      </c>
      <c r="I16" s="68">
        <v>0</v>
      </c>
      <c r="J16" s="38">
        <f t="shared" si="0"/>
        <v>673.11</v>
      </c>
      <c r="K16" s="38">
        <f>SUMPRODUCT(LARGE(E16:I16,{1;2;3;4}))</f>
        <v>673.11</v>
      </c>
      <c r="L16" s="20">
        <v>12</v>
      </c>
    </row>
  </sheetData>
  <autoFilter ref="A4:L15">
    <sortState ref="A5:L16">
      <sortCondition descending="1" ref="K4:K15"/>
    </sortState>
  </autoFilter>
  <pageMargins left="0.25" right="0.25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"/>
  <sheetViews>
    <sheetView zoomScale="91" zoomScaleNormal="91" workbookViewId="0">
      <selection activeCell="M31" sqref="M31"/>
    </sheetView>
  </sheetViews>
  <sheetFormatPr defaultRowHeight="14.4" x14ac:dyDescent="0.3"/>
  <cols>
    <col min="1" max="1" width="6.33203125" style="3" customWidth="1"/>
    <col min="2" max="2" width="21.33203125" customWidth="1"/>
    <col min="3" max="3" width="11.33203125" customWidth="1"/>
    <col min="4" max="4" width="19.88671875" customWidth="1"/>
    <col min="9" max="9" width="9.109375" style="3"/>
    <col min="11" max="11" width="10.5546875" customWidth="1"/>
  </cols>
  <sheetData>
    <row r="1" spans="1:12" ht="25.8" x14ac:dyDescent="0.5">
      <c r="D1" s="2" t="s">
        <v>34</v>
      </c>
    </row>
    <row r="2" spans="1:12" ht="18" x14ac:dyDescent="0.35">
      <c r="F2" s="1" t="s">
        <v>46</v>
      </c>
    </row>
    <row r="4" spans="1:12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11</v>
      </c>
      <c r="L4" s="4" t="s">
        <v>10</v>
      </c>
    </row>
    <row r="5" spans="1:12" ht="15.6" x14ac:dyDescent="0.3">
      <c r="A5" s="42">
        <v>20</v>
      </c>
      <c r="B5" s="40" t="s">
        <v>114</v>
      </c>
      <c r="C5" s="24" t="s">
        <v>61</v>
      </c>
      <c r="D5" s="94" t="s">
        <v>62</v>
      </c>
      <c r="E5" s="67">
        <v>1000</v>
      </c>
      <c r="F5" s="67">
        <v>1000</v>
      </c>
      <c r="G5" s="67">
        <v>0</v>
      </c>
      <c r="H5" s="67">
        <v>1000</v>
      </c>
      <c r="I5" s="67">
        <v>1000</v>
      </c>
      <c r="J5" s="38">
        <f t="shared" ref="J5:J31" si="0">SUM(E5:I5)</f>
        <v>4000</v>
      </c>
      <c r="K5" s="38">
        <f>SUMPRODUCT(LARGE(E5:I5,{1;2;3;4}))</f>
        <v>4000</v>
      </c>
      <c r="L5" s="20">
        <v>1</v>
      </c>
    </row>
    <row r="6" spans="1:12" x14ac:dyDescent="0.3">
      <c r="A6" s="42">
        <v>29</v>
      </c>
      <c r="B6" s="40" t="s">
        <v>115</v>
      </c>
      <c r="C6" s="24" t="s">
        <v>116</v>
      </c>
      <c r="D6" s="24" t="s">
        <v>109</v>
      </c>
      <c r="E6" s="67">
        <v>997.66</v>
      </c>
      <c r="F6" s="67">
        <v>966.83</v>
      </c>
      <c r="G6" s="67">
        <v>0</v>
      </c>
      <c r="H6" s="67">
        <v>901.36</v>
      </c>
      <c r="I6" s="67">
        <v>946.09</v>
      </c>
      <c r="J6" s="38">
        <f t="shared" si="0"/>
        <v>3811.94</v>
      </c>
      <c r="K6" s="38">
        <f>SUMPRODUCT(LARGE(E6:I6,{1;2;3;4}))</f>
        <v>3811.94</v>
      </c>
      <c r="L6" s="20">
        <v>2</v>
      </c>
    </row>
    <row r="7" spans="1:12" x14ac:dyDescent="0.3">
      <c r="A7" s="42">
        <v>27</v>
      </c>
      <c r="B7" s="40" t="s">
        <v>120</v>
      </c>
      <c r="C7" s="24" t="s">
        <v>56</v>
      </c>
      <c r="D7" s="24" t="s">
        <v>57</v>
      </c>
      <c r="E7" s="67">
        <v>906.74</v>
      </c>
      <c r="F7" s="67">
        <v>872.27</v>
      </c>
      <c r="G7" s="67">
        <v>913.77</v>
      </c>
      <c r="H7" s="67">
        <v>775.89</v>
      </c>
      <c r="I7" s="67">
        <v>854</v>
      </c>
      <c r="J7" s="38">
        <f t="shared" si="0"/>
        <v>4322.67</v>
      </c>
      <c r="K7" s="38">
        <f>SUMPRODUCT(LARGE(E7:I7,{1;2;3;4}))</f>
        <v>3546.7799999999997</v>
      </c>
      <c r="L7" s="20">
        <v>3</v>
      </c>
    </row>
    <row r="8" spans="1:12" x14ac:dyDescent="0.3">
      <c r="A8" s="42">
        <v>80</v>
      </c>
      <c r="B8" s="40" t="s">
        <v>122</v>
      </c>
      <c r="C8" s="24" t="s">
        <v>123</v>
      </c>
      <c r="D8" s="24" t="s">
        <v>124</v>
      </c>
      <c r="E8" s="67">
        <v>901.3</v>
      </c>
      <c r="F8" s="67">
        <v>875.93</v>
      </c>
      <c r="G8" s="67">
        <v>889.87</v>
      </c>
      <c r="H8" s="67">
        <v>791.18</v>
      </c>
      <c r="I8" s="67">
        <v>0</v>
      </c>
      <c r="J8" s="38">
        <f t="shared" si="0"/>
        <v>3458.2799999999997</v>
      </c>
      <c r="K8" s="38">
        <f>SUMPRODUCT(LARGE(E8:I8,{1;2;3;4}))</f>
        <v>3458.2799999999997</v>
      </c>
      <c r="L8" s="20">
        <v>4</v>
      </c>
    </row>
    <row r="9" spans="1:12" x14ac:dyDescent="0.3">
      <c r="A9" s="32">
        <v>15</v>
      </c>
      <c r="B9" s="28" t="s">
        <v>125</v>
      </c>
      <c r="C9" s="24" t="s">
        <v>127</v>
      </c>
      <c r="D9" s="24" t="s">
        <v>62</v>
      </c>
      <c r="E9" s="67">
        <v>855.76</v>
      </c>
      <c r="F9" s="67">
        <v>832.36</v>
      </c>
      <c r="G9" s="67">
        <v>0</v>
      </c>
      <c r="H9" s="67">
        <v>761.35</v>
      </c>
      <c r="I9" s="67">
        <v>778.03</v>
      </c>
      <c r="J9" s="38">
        <f t="shared" si="0"/>
        <v>3227.5</v>
      </c>
      <c r="K9" s="38">
        <f>SUMPRODUCT(LARGE(E9:I9,{1;2;3;4}))</f>
        <v>3227.4999999999995</v>
      </c>
      <c r="L9" s="20">
        <v>5</v>
      </c>
    </row>
    <row r="10" spans="1:12" x14ac:dyDescent="0.3">
      <c r="A10" s="60">
        <v>118</v>
      </c>
      <c r="B10" s="28" t="s">
        <v>180</v>
      </c>
      <c r="C10" s="24" t="s">
        <v>56</v>
      </c>
      <c r="D10" s="24" t="s">
        <v>181</v>
      </c>
      <c r="E10" s="68">
        <v>0</v>
      </c>
      <c r="F10" s="68">
        <v>950.23</v>
      </c>
      <c r="G10" s="68">
        <v>1000</v>
      </c>
      <c r="H10" s="67">
        <v>938.49</v>
      </c>
      <c r="I10" s="68">
        <v>0</v>
      </c>
      <c r="J10" s="38">
        <f t="shared" si="0"/>
        <v>2888.7200000000003</v>
      </c>
      <c r="K10" s="38">
        <f>SUMPRODUCT(LARGE(E10:I10,{1;2;3;4}))</f>
        <v>2888.7200000000003</v>
      </c>
      <c r="L10" s="20">
        <v>6</v>
      </c>
    </row>
    <row r="11" spans="1:12" x14ac:dyDescent="0.3">
      <c r="A11" s="32">
        <v>69</v>
      </c>
      <c r="B11" s="28" t="s">
        <v>117</v>
      </c>
      <c r="C11" s="24" t="s">
        <v>118</v>
      </c>
      <c r="D11" s="24" t="s">
        <v>119</v>
      </c>
      <c r="E11" s="67">
        <v>952.33</v>
      </c>
      <c r="F11" s="67">
        <v>960.33</v>
      </c>
      <c r="G11" s="67">
        <v>0</v>
      </c>
      <c r="H11" s="67">
        <v>0</v>
      </c>
      <c r="I11" s="67">
        <v>911.04</v>
      </c>
      <c r="J11" s="38">
        <f t="shared" si="0"/>
        <v>2823.7</v>
      </c>
      <c r="K11" s="38">
        <f>SUMPRODUCT(LARGE(E11:I11,{1;2;3;4}))</f>
        <v>2823.7</v>
      </c>
      <c r="L11" s="20">
        <v>7</v>
      </c>
    </row>
    <row r="12" spans="1:12" x14ac:dyDescent="0.3">
      <c r="A12" s="60">
        <v>102</v>
      </c>
      <c r="B12" s="28" t="s">
        <v>184</v>
      </c>
      <c r="C12" s="24"/>
      <c r="D12" s="24" t="s">
        <v>169</v>
      </c>
      <c r="E12" s="68">
        <v>0</v>
      </c>
      <c r="F12" s="68">
        <v>717.2</v>
      </c>
      <c r="G12" s="68">
        <v>727.49</v>
      </c>
      <c r="H12" s="67">
        <v>633.83000000000004</v>
      </c>
      <c r="I12" s="67">
        <v>621.48</v>
      </c>
      <c r="J12" s="38">
        <f t="shared" si="0"/>
        <v>2700</v>
      </c>
      <c r="K12" s="38">
        <f>SUMPRODUCT(LARGE(E12:I12,{1;2;3;4}))</f>
        <v>2700</v>
      </c>
      <c r="L12" s="20">
        <v>8</v>
      </c>
    </row>
    <row r="13" spans="1:12" x14ac:dyDescent="0.3">
      <c r="A13" s="42">
        <v>90</v>
      </c>
      <c r="B13" s="40" t="s">
        <v>133</v>
      </c>
      <c r="C13" s="24" t="s">
        <v>116</v>
      </c>
      <c r="D13" s="24" t="s">
        <v>109</v>
      </c>
      <c r="E13" s="67">
        <v>720.89</v>
      </c>
      <c r="F13" s="67">
        <v>635.49</v>
      </c>
      <c r="G13" s="67">
        <v>676.18</v>
      </c>
      <c r="H13" s="67">
        <v>585.41999999999996</v>
      </c>
      <c r="I13" s="67">
        <v>0</v>
      </c>
      <c r="J13" s="38">
        <f t="shared" si="0"/>
        <v>2617.98</v>
      </c>
      <c r="K13" s="38">
        <f>SUMPRODUCT(LARGE(E13:I13,{1;2;3;4}))</f>
        <v>2617.98</v>
      </c>
      <c r="L13" s="20">
        <v>9</v>
      </c>
    </row>
    <row r="14" spans="1:12" x14ac:dyDescent="0.3">
      <c r="A14" s="42">
        <v>40</v>
      </c>
      <c r="B14" s="40" t="s">
        <v>126</v>
      </c>
      <c r="C14" s="24" t="s">
        <v>56</v>
      </c>
      <c r="D14" s="44" t="s">
        <v>57</v>
      </c>
      <c r="E14" s="67">
        <v>849.5</v>
      </c>
      <c r="F14" s="67">
        <v>861.46</v>
      </c>
      <c r="G14" s="67">
        <v>879.83</v>
      </c>
      <c r="H14" s="67">
        <v>0</v>
      </c>
      <c r="I14" s="67">
        <v>0</v>
      </c>
      <c r="J14" s="38">
        <f t="shared" si="0"/>
        <v>2590.79</v>
      </c>
      <c r="K14" s="38">
        <f>SUMPRODUCT(LARGE(E14:I14,{1;2;3;4}))</f>
        <v>2590.79</v>
      </c>
      <c r="L14" s="20">
        <v>10</v>
      </c>
    </row>
    <row r="15" spans="1:12" x14ac:dyDescent="0.3">
      <c r="A15" s="32">
        <v>88</v>
      </c>
      <c r="B15" s="28" t="s">
        <v>128</v>
      </c>
      <c r="C15" s="24" t="s">
        <v>78</v>
      </c>
      <c r="D15" s="24"/>
      <c r="E15" s="67">
        <v>845.85</v>
      </c>
      <c r="F15" s="67">
        <v>827.79</v>
      </c>
      <c r="G15" s="67">
        <v>0</v>
      </c>
      <c r="H15" s="67">
        <v>761.17</v>
      </c>
      <c r="I15" s="67">
        <v>0</v>
      </c>
      <c r="J15" s="38">
        <f t="shared" si="0"/>
        <v>2434.81</v>
      </c>
      <c r="K15" s="38">
        <f>SUMPRODUCT(LARGE(E15:I15,{1;2;3;4}))</f>
        <v>2434.81</v>
      </c>
      <c r="L15" s="20">
        <v>11</v>
      </c>
    </row>
    <row r="16" spans="1:12" x14ac:dyDescent="0.3">
      <c r="A16" s="43">
        <v>39</v>
      </c>
      <c r="B16" s="41" t="s">
        <v>132</v>
      </c>
      <c r="C16" s="24" t="s">
        <v>56</v>
      </c>
      <c r="D16" s="24" t="s">
        <v>57</v>
      </c>
      <c r="E16" s="67">
        <v>729.32</v>
      </c>
      <c r="F16" s="67">
        <v>643.79</v>
      </c>
      <c r="G16" s="67">
        <v>0</v>
      </c>
      <c r="H16" s="67">
        <v>0</v>
      </c>
      <c r="I16" s="67">
        <v>573</v>
      </c>
      <c r="J16" s="38">
        <f t="shared" si="0"/>
        <v>1946.1100000000001</v>
      </c>
      <c r="K16" s="38">
        <f>SUMPRODUCT(LARGE(E16:I16,{1;2;3;4}))</f>
        <v>1946.1100000000001</v>
      </c>
      <c r="L16" s="20">
        <v>12</v>
      </c>
    </row>
    <row r="17" spans="1:12" x14ac:dyDescent="0.3">
      <c r="A17" s="14">
        <v>98</v>
      </c>
      <c r="B17" s="24" t="s">
        <v>188</v>
      </c>
      <c r="C17" s="24" t="s">
        <v>56</v>
      </c>
      <c r="D17" s="24"/>
      <c r="E17" s="67">
        <v>0</v>
      </c>
      <c r="F17" s="67">
        <v>578.66</v>
      </c>
      <c r="G17" s="67">
        <v>655.28</v>
      </c>
      <c r="H17" s="67">
        <v>0</v>
      </c>
      <c r="I17" s="67">
        <v>576.36</v>
      </c>
      <c r="J17" s="38">
        <f t="shared" si="0"/>
        <v>1810.3000000000002</v>
      </c>
      <c r="K17" s="38">
        <f>SUMPRODUCT(LARGE(E17:I17,{1;2;3;4}))</f>
        <v>1810.3000000000002</v>
      </c>
      <c r="L17" s="20">
        <v>13</v>
      </c>
    </row>
    <row r="18" spans="1:12" x14ac:dyDescent="0.3">
      <c r="A18" s="7">
        <v>101</v>
      </c>
      <c r="B18" s="24" t="s">
        <v>182</v>
      </c>
      <c r="C18" s="24" t="s">
        <v>56</v>
      </c>
      <c r="D18" s="64" t="s">
        <v>57</v>
      </c>
      <c r="E18" s="68">
        <v>0</v>
      </c>
      <c r="F18" s="68">
        <v>910.04</v>
      </c>
      <c r="G18" s="68">
        <v>0</v>
      </c>
      <c r="H18" s="67">
        <v>0</v>
      </c>
      <c r="I18" s="68">
        <v>885.57</v>
      </c>
      <c r="J18" s="38">
        <f t="shared" si="0"/>
        <v>1795.6100000000001</v>
      </c>
      <c r="K18" s="38">
        <f>SUMPRODUCT(LARGE(E18:I18,{1;2;3;4}))</f>
        <v>1795.6100000000001</v>
      </c>
      <c r="L18" s="20">
        <v>14</v>
      </c>
    </row>
    <row r="19" spans="1:12" x14ac:dyDescent="0.3">
      <c r="A19" s="43">
        <v>30</v>
      </c>
      <c r="B19" s="41" t="s">
        <v>121</v>
      </c>
      <c r="C19" s="24" t="s">
        <v>116</v>
      </c>
      <c r="D19" s="44" t="s">
        <v>109</v>
      </c>
      <c r="E19" s="67">
        <v>903.53</v>
      </c>
      <c r="F19" s="67">
        <v>829.56</v>
      </c>
      <c r="G19" s="67">
        <v>0</v>
      </c>
      <c r="H19" s="67">
        <v>0</v>
      </c>
      <c r="I19" s="67">
        <v>0</v>
      </c>
      <c r="J19" s="38">
        <f t="shared" si="0"/>
        <v>1733.09</v>
      </c>
      <c r="K19" s="38">
        <f>SUMPRODUCT(LARGE(E19:I19,{1;2;3;4}))</f>
        <v>1733.09</v>
      </c>
      <c r="L19" s="20">
        <v>15</v>
      </c>
    </row>
    <row r="20" spans="1:12" x14ac:dyDescent="0.3">
      <c r="A20" s="7">
        <v>41</v>
      </c>
      <c r="B20" s="24" t="s">
        <v>129</v>
      </c>
      <c r="C20" s="24" t="s">
        <v>56</v>
      </c>
      <c r="D20" s="24"/>
      <c r="E20" s="68">
        <v>844.73</v>
      </c>
      <c r="F20" s="68">
        <v>837.25</v>
      </c>
      <c r="G20" s="68">
        <v>0</v>
      </c>
      <c r="H20" s="67">
        <v>0</v>
      </c>
      <c r="I20" s="68">
        <v>0</v>
      </c>
      <c r="J20" s="38">
        <f t="shared" si="0"/>
        <v>1681.98</v>
      </c>
      <c r="K20" s="38">
        <f>SUMPRODUCT(LARGE(E20:I20,{1;2;3;4}))</f>
        <v>1681.98</v>
      </c>
      <c r="L20" s="20">
        <v>16</v>
      </c>
    </row>
    <row r="21" spans="1:12" x14ac:dyDescent="0.3">
      <c r="A21" s="43">
        <v>94</v>
      </c>
      <c r="B21" s="41" t="s">
        <v>130</v>
      </c>
      <c r="C21" s="24" t="s">
        <v>54</v>
      </c>
      <c r="D21" s="24" t="s">
        <v>57</v>
      </c>
      <c r="E21" s="67">
        <v>837.81</v>
      </c>
      <c r="F21" s="67">
        <v>805.65</v>
      </c>
      <c r="G21" s="67">
        <v>0</v>
      </c>
      <c r="H21" s="67">
        <v>0</v>
      </c>
      <c r="I21" s="67">
        <v>0</v>
      </c>
      <c r="J21" s="38">
        <f t="shared" si="0"/>
        <v>1643.46</v>
      </c>
      <c r="K21" s="38">
        <f>SUMPRODUCT(LARGE(E21:I21,{1;2;3;4}))</f>
        <v>1643.46</v>
      </c>
      <c r="L21" s="20">
        <v>17</v>
      </c>
    </row>
    <row r="22" spans="1:12" x14ac:dyDescent="0.3">
      <c r="A22" s="7">
        <v>48</v>
      </c>
      <c r="B22" s="24" t="s">
        <v>187</v>
      </c>
      <c r="C22" s="24" t="s">
        <v>56</v>
      </c>
      <c r="D22" s="52" t="s">
        <v>57</v>
      </c>
      <c r="E22" s="68">
        <v>0</v>
      </c>
      <c r="F22" s="68">
        <v>667.41</v>
      </c>
      <c r="G22" s="68">
        <v>0</v>
      </c>
      <c r="H22" s="67">
        <v>617.58000000000004</v>
      </c>
      <c r="I22" s="67">
        <v>0</v>
      </c>
      <c r="J22" s="38">
        <f t="shared" si="0"/>
        <v>1284.99</v>
      </c>
      <c r="K22" s="38">
        <f>SUMPRODUCT(LARGE(E22:I22,{1;2;3;4}))</f>
        <v>1284.99</v>
      </c>
      <c r="L22" s="20">
        <v>18</v>
      </c>
    </row>
    <row r="23" spans="1:12" x14ac:dyDescent="0.3">
      <c r="A23" s="7">
        <v>108</v>
      </c>
      <c r="B23" s="24" t="s">
        <v>185</v>
      </c>
      <c r="C23" s="64" t="s">
        <v>56</v>
      </c>
      <c r="D23" s="64"/>
      <c r="E23" s="68">
        <v>0</v>
      </c>
      <c r="F23" s="68">
        <v>706.91</v>
      </c>
      <c r="G23" s="67">
        <v>0</v>
      </c>
      <c r="H23" s="67">
        <v>556.44000000000005</v>
      </c>
      <c r="I23" s="67">
        <v>0</v>
      </c>
      <c r="J23" s="38">
        <f t="shared" si="0"/>
        <v>1263.3499999999999</v>
      </c>
      <c r="K23" s="38">
        <f>SUMPRODUCT(LARGE(E23:I23,{1;2;3;4}))</f>
        <v>1263.3499999999999</v>
      </c>
      <c r="L23" s="20">
        <v>19</v>
      </c>
    </row>
    <row r="24" spans="1:12" x14ac:dyDescent="0.3">
      <c r="A24" s="14">
        <v>78</v>
      </c>
      <c r="B24" s="24" t="s">
        <v>131</v>
      </c>
      <c r="C24" s="24" t="s">
        <v>61</v>
      </c>
      <c r="D24" s="24" t="s">
        <v>62</v>
      </c>
      <c r="E24" s="67">
        <v>822.45</v>
      </c>
      <c r="F24" s="67">
        <v>0</v>
      </c>
      <c r="G24" s="67">
        <v>0</v>
      </c>
      <c r="H24" s="67">
        <v>0</v>
      </c>
      <c r="I24" s="67">
        <v>0</v>
      </c>
      <c r="J24" s="38">
        <f t="shared" si="0"/>
        <v>822.45</v>
      </c>
      <c r="K24" s="38">
        <f>SUMPRODUCT(LARGE(E24:I24,{1;2;3;4}))</f>
        <v>822.45</v>
      </c>
      <c r="L24" s="20">
        <v>20</v>
      </c>
    </row>
    <row r="25" spans="1:12" x14ac:dyDescent="0.3">
      <c r="A25" s="43">
        <v>112</v>
      </c>
      <c r="B25" s="41" t="s">
        <v>183</v>
      </c>
      <c r="C25" s="24" t="s">
        <v>50</v>
      </c>
      <c r="D25" s="24" t="s">
        <v>51</v>
      </c>
      <c r="E25" s="67">
        <v>0</v>
      </c>
      <c r="F25" s="67">
        <v>746.42</v>
      </c>
      <c r="G25" s="67">
        <v>0</v>
      </c>
      <c r="H25" s="67">
        <v>0</v>
      </c>
      <c r="I25" s="67">
        <v>0</v>
      </c>
      <c r="J25" s="38">
        <f t="shared" si="0"/>
        <v>746.42</v>
      </c>
      <c r="K25" s="38">
        <f>SUMPRODUCT(LARGE(E25:I25,{1;2;3;4}))</f>
        <v>746.42</v>
      </c>
      <c r="L25" s="20">
        <v>21</v>
      </c>
    </row>
    <row r="26" spans="1:12" x14ac:dyDescent="0.3">
      <c r="A26" s="7">
        <v>114</v>
      </c>
      <c r="B26" s="24" t="s">
        <v>186</v>
      </c>
      <c r="C26" s="64" t="s">
        <v>50</v>
      </c>
      <c r="D26" s="64"/>
      <c r="E26" s="68">
        <v>0</v>
      </c>
      <c r="F26" s="68">
        <v>688.95</v>
      </c>
      <c r="G26" s="67">
        <v>0</v>
      </c>
      <c r="H26" s="67">
        <v>0</v>
      </c>
      <c r="I26" s="67">
        <v>0</v>
      </c>
      <c r="J26" s="38">
        <f t="shared" si="0"/>
        <v>688.95</v>
      </c>
      <c r="K26" s="38">
        <f>SUMPRODUCT(LARGE(E26:I26,{1;2;3;4}))</f>
        <v>688.95</v>
      </c>
      <c r="L26" s="20">
        <v>22</v>
      </c>
    </row>
    <row r="27" spans="1:12" x14ac:dyDescent="0.3">
      <c r="A27" s="7">
        <v>131</v>
      </c>
      <c r="B27" s="24" t="s">
        <v>224</v>
      </c>
      <c r="C27" s="64" t="s">
        <v>205</v>
      </c>
      <c r="D27" s="64" t="s">
        <v>225</v>
      </c>
      <c r="E27" s="68">
        <v>0</v>
      </c>
      <c r="F27" s="68">
        <v>0</v>
      </c>
      <c r="G27" s="67">
        <v>0</v>
      </c>
      <c r="H27" s="67">
        <v>645.98</v>
      </c>
      <c r="I27" s="67">
        <v>0</v>
      </c>
      <c r="J27" s="38">
        <f t="shared" si="0"/>
        <v>645.98</v>
      </c>
      <c r="K27" s="38">
        <f>SUMPRODUCT(LARGE(E27:I27,{1;2;3;4}))</f>
        <v>645.98</v>
      </c>
      <c r="L27" s="20">
        <v>23</v>
      </c>
    </row>
    <row r="28" spans="1:12" x14ac:dyDescent="0.3">
      <c r="A28" s="43">
        <v>79</v>
      </c>
      <c r="B28" s="41" t="s">
        <v>134</v>
      </c>
      <c r="C28" s="24" t="s">
        <v>56</v>
      </c>
      <c r="D28" s="24" t="s">
        <v>62</v>
      </c>
      <c r="E28" s="67">
        <v>637.80999999999995</v>
      </c>
      <c r="F28" s="67">
        <v>0</v>
      </c>
      <c r="G28" s="67">
        <v>0</v>
      </c>
      <c r="H28" s="67">
        <v>0</v>
      </c>
      <c r="I28" s="67">
        <v>0</v>
      </c>
      <c r="J28" s="38">
        <f t="shared" si="0"/>
        <v>637.80999999999995</v>
      </c>
      <c r="K28" s="38">
        <f>SUMPRODUCT(LARGE(E28:I28,{1;2;3;4}))</f>
        <v>637.80999999999995</v>
      </c>
      <c r="L28" s="20">
        <v>24</v>
      </c>
    </row>
    <row r="29" spans="1:12" x14ac:dyDescent="0.3">
      <c r="A29" s="6"/>
      <c r="B29" s="24" t="s">
        <v>237</v>
      </c>
      <c r="C29" s="5"/>
      <c r="D29" s="5"/>
      <c r="E29" s="68">
        <v>0</v>
      </c>
      <c r="F29" s="68">
        <v>0</v>
      </c>
      <c r="G29" s="67">
        <v>0</v>
      </c>
      <c r="H29" s="67">
        <v>0</v>
      </c>
      <c r="I29" s="6">
        <v>564.32000000000005</v>
      </c>
      <c r="J29" s="38">
        <f t="shared" si="0"/>
        <v>564.32000000000005</v>
      </c>
      <c r="K29" s="38">
        <f>SUMPRODUCT(LARGE(E29:I29,{1;2;3;4}))</f>
        <v>564.32000000000005</v>
      </c>
      <c r="L29" s="20">
        <v>25</v>
      </c>
    </row>
    <row r="30" spans="1:12" x14ac:dyDescent="0.3">
      <c r="A30" s="6"/>
      <c r="B30" s="24" t="s">
        <v>238</v>
      </c>
      <c r="C30" s="5"/>
      <c r="D30" s="5"/>
      <c r="E30" s="68">
        <v>0</v>
      </c>
      <c r="F30" s="68">
        <v>0</v>
      </c>
      <c r="G30" s="67">
        <v>0</v>
      </c>
      <c r="H30" s="67">
        <v>0</v>
      </c>
      <c r="I30" s="6">
        <v>555.44000000000005</v>
      </c>
      <c r="J30" s="38">
        <f t="shared" si="0"/>
        <v>555.44000000000005</v>
      </c>
      <c r="K30" s="38">
        <f>SUMPRODUCT(LARGE(E30:I30,{1;2;3;4}))</f>
        <v>555.44000000000005</v>
      </c>
      <c r="L30" s="20">
        <v>26</v>
      </c>
    </row>
    <row r="31" spans="1:12" x14ac:dyDescent="0.3">
      <c r="A31" s="7">
        <v>127</v>
      </c>
      <c r="B31" s="24" t="s">
        <v>226</v>
      </c>
      <c r="C31" s="24" t="s">
        <v>54</v>
      </c>
      <c r="D31" s="24" t="s">
        <v>57</v>
      </c>
      <c r="E31" s="68">
        <v>0</v>
      </c>
      <c r="F31" s="68">
        <v>0</v>
      </c>
      <c r="G31" s="68">
        <v>0</v>
      </c>
      <c r="H31" s="67">
        <v>515.6</v>
      </c>
      <c r="I31" s="67">
        <v>0</v>
      </c>
      <c r="J31" s="38">
        <f t="shared" si="0"/>
        <v>515.6</v>
      </c>
      <c r="K31" s="38">
        <f>SUMPRODUCT(LARGE(E31:I31,{1;2;3;4}))</f>
        <v>515.6</v>
      </c>
      <c r="L31" s="20">
        <v>27</v>
      </c>
    </row>
  </sheetData>
  <autoFilter ref="A4:L29">
    <sortState ref="A5:L31">
      <sortCondition descending="1" ref="K4:K29"/>
    </sortState>
  </autoFilter>
  <pageMargins left="0.25" right="0.25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"/>
  <sheetViews>
    <sheetView zoomScale="77" zoomScaleNormal="77" workbookViewId="0">
      <selection activeCell="L15" sqref="L15"/>
    </sheetView>
  </sheetViews>
  <sheetFormatPr defaultRowHeight="14.4" x14ac:dyDescent="0.3"/>
  <cols>
    <col min="1" max="1" width="6.44140625" style="3" customWidth="1"/>
    <col min="2" max="2" width="22" customWidth="1"/>
    <col min="3" max="3" width="11" style="3" customWidth="1"/>
    <col min="4" max="4" width="19.44140625" style="3" customWidth="1"/>
    <col min="7" max="9" width="9.109375" style="3"/>
    <col min="11" max="11" width="10" customWidth="1"/>
    <col min="12" max="12" width="9.109375" style="12"/>
  </cols>
  <sheetData>
    <row r="1" spans="1:12" ht="25.8" x14ac:dyDescent="0.5">
      <c r="D1" s="11" t="s">
        <v>34</v>
      </c>
    </row>
    <row r="2" spans="1:12" ht="18.75" customHeight="1" x14ac:dyDescent="0.35">
      <c r="F2" s="1" t="s">
        <v>45</v>
      </c>
    </row>
    <row r="4" spans="1:12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11</v>
      </c>
      <c r="L4" s="13" t="s">
        <v>10</v>
      </c>
    </row>
    <row r="5" spans="1:12" x14ac:dyDescent="0.3">
      <c r="A5" s="25">
        <v>14</v>
      </c>
      <c r="B5" s="40" t="s">
        <v>111</v>
      </c>
      <c r="C5" s="14" t="s">
        <v>54</v>
      </c>
      <c r="D5" s="14" t="s">
        <v>57</v>
      </c>
      <c r="E5" s="67">
        <v>962.57</v>
      </c>
      <c r="F5" s="67">
        <v>948.08</v>
      </c>
      <c r="G5" s="67">
        <v>0</v>
      </c>
      <c r="H5" s="67">
        <v>1000</v>
      </c>
      <c r="I5" s="67">
        <v>1000</v>
      </c>
      <c r="J5" s="38">
        <f t="shared" ref="J5:J13" si="0">SUM(E5:I5)</f>
        <v>3910.65</v>
      </c>
      <c r="K5" s="38">
        <f>SUMPRODUCT(LARGE(E5:I5,{1;2;3;4}))</f>
        <v>3910.65</v>
      </c>
      <c r="L5" s="20">
        <v>1</v>
      </c>
    </row>
    <row r="6" spans="1:12" x14ac:dyDescent="0.3">
      <c r="A6" s="25">
        <v>23</v>
      </c>
      <c r="B6" s="40" t="s">
        <v>112</v>
      </c>
      <c r="C6" s="14" t="s">
        <v>56</v>
      </c>
      <c r="D6" s="39" t="s">
        <v>57</v>
      </c>
      <c r="E6" s="67">
        <v>955.82</v>
      </c>
      <c r="F6" s="67">
        <v>931.85</v>
      </c>
      <c r="G6" s="67">
        <v>961.61</v>
      </c>
      <c r="H6" s="67">
        <v>972.58</v>
      </c>
      <c r="I6" s="67">
        <v>879.47</v>
      </c>
      <c r="J6" s="38">
        <f t="shared" si="0"/>
        <v>4701.33</v>
      </c>
      <c r="K6" s="38">
        <f>SUMPRODUCT(LARGE(E6:I6,{1;2;3;4}))</f>
        <v>3821.86</v>
      </c>
      <c r="L6" s="20">
        <v>2</v>
      </c>
    </row>
    <row r="7" spans="1:12" x14ac:dyDescent="0.3">
      <c r="A7" s="25">
        <v>35</v>
      </c>
      <c r="B7" s="40" t="s">
        <v>110</v>
      </c>
      <c r="C7" s="14" t="s">
        <v>56</v>
      </c>
      <c r="D7" s="39" t="s">
        <v>62</v>
      </c>
      <c r="E7" s="67">
        <v>1000</v>
      </c>
      <c r="F7" s="67">
        <v>1000</v>
      </c>
      <c r="G7" s="67">
        <v>1000</v>
      </c>
      <c r="H7" s="67">
        <v>0</v>
      </c>
      <c r="I7" s="67"/>
      <c r="J7" s="38">
        <f t="shared" si="0"/>
        <v>3000</v>
      </c>
      <c r="K7" s="38">
        <f>SUMPRODUCT(LARGE(E7:I7,{1;2;3;4}))</f>
        <v>3000</v>
      </c>
      <c r="L7" s="20">
        <v>3</v>
      </c>
    </row>
    <row r="8" spans="1:12" s="15" customFormat="1" x14ac:dyDescent="0.3">
      <c r="A8" s="25">
        <v>143</v>
      </c>
      <c r="B8" s="40" t="s">
        <v>223</v>
      </c>
      <c r="C8" s="14" t="s">
        <v>116</v>
      </c>
      <c r="D8" s="14" t="s">
        <v>109</v>
      </c>
      <c r="E8" s="67">
        <v>0</v>
      </c>
      <c r="F8" s="67">
        <v>0</v>
      </c>
      <c r="G8" s="67">
        <v>0</v>
      </c>
      <c r="H8" s="67">
        <v>886.9</v>
      </c>
      <c r="I8" s="67">
        <v>825.23</v>
      </c>
      <c r="J8" s="38">
        <f t="shared" si="0"/>
        <v>1712.13</v>
      </c>
      <c r="K8" s="38">
        <f>SUMPRODUCT(LARGE(E8:I8,{1;2;3;4}))</f>
        <v>1712.13</v>
      </c>
      <c r="L8" s="20">
        <v>4</v>
      </c>
    </row>
    <row r="9" spans="1:12" x14ac:dyDescent="0.3">
      <c r="A9" s="34">
        <v>100</v>
      </c>
      <c r="B9" s="35" t="s">
        <v>178</v>
      </c>
      <c r="C9" s="19" t="s">
        <v>152</v>
      </c>
      <c r="D9" s="39"/>
      <c r="E9" s="70">
        <v>0</v>
      </c>
      <c r="F9" s="70">
        <v>916.75</v>
      </c>
      <c r="G9" s="70">
        <v>0</v>
      </c>
      <c r="H9" s="67">
        <v>0</v>
      </c>
      <c r="I9" s="70"/>
      <c r="J9" s="38">
        <f t="shared" si="0"/>
        <v>916.75</v>
      </c>
      <c r="K9" s="38">
        <f>SUMPRODUCT(LARGE(E9:I9,{1;2;3;4}))</f>
        <v>916.75</v>
      </c>
      <c r="L9" s="20">
        <v>5</v>
      </c>
    </row>
    <row r="10" spans="1:12" x14ac:dyDescent="0.3">
      <c r="A10" s="60">
        <v>82</v>
      </c>
      <c r="B10" s="59" t="s">
        <v>222</v>
      </c>
      <c r="C10" s="7" t="s">
        <v>116</v>
      </c>
      <c r="D10" s="39" t="s">
        <v>109</v>
      </c>
      <c r="E10" s="68">
        <v>0</v>
      </c>
      <c r="F10" s="68">
        <v>0</v>
      </c>
      <c r="G10" s="68">
        <v>0</v>
      </c>
      <c r="H10" s="67">
        <v>896.15</v>
      </c>
      <c r="I10" s="68"/>
      <c r="J10" s="38">
        <f t="shared" si="0"/>
        <v>896.15</v>
      </c>
      <c r="K10" s="38">
        <f>SUMPRODUCT(LARGE(E10:I10,{1;2;3;4}))</f>
        <v>896.15</v>
      </c>
      <c r="L10" s="20">
        <v>6</v>
      </c>
    </row>
    <row r="11" spans="1:12" x14ac:dyDescent="0.3">
      <c r="A11" s="25">
        <v>96</v>
      </c>
      <c r="B11" s="40" t="s">
        <v>113</v>
      </c>
      <c r="C11" s="14" t="s">
        <v>61</v>
      </c>
      <c r="D11" s="14" t="s">
        <v>62</v>
      </c>
      <c r="E11" s="67">
        <v>878.5</v>
      </c>
      <c r="F11" s="67">
        <v>0</v>
      </c>
      <c r="G11" s="67">
        <v>0</v>
      </c>
      <c r="H11" s="67">
        <v>0</v>
      </c>
      <c r="I11" s="67"/>
      <c r="J11" s="38">
        <f t="shared" si="0"/>
        <v>878.5</v>
      </c>
      <c r="K11" s="38">
        <f>SUMPRODUCT(LARGE(E11:I11,{1;2;3;4}))</f>
        <v>878.5</v>
      </c>
      <c r="L11" s="20">
        <v>7</v>
      </c>
    </row>
    <row r="12" spans="1:12" x14ac:dyDescent="0.3">
      <c r="A12" s="82"/>
      <c r="B12" s="92" t="s">
        <v>236</v>
      </c>
      <c r="C12" s="73"/>
      <c r="D12" s="73"/>
      <c r="E12" s="93">
        <v>0</v>
      </c>
      <c r="F12" s="74">
        <v>0</v>
      </c>
      <c r="G12" s="93">
        <v>0</v>
      </c>
      <c r="H12" s="93">
        <v>0</v>
      </c>
      <c r="I12" s="93">
        <v>773.99</v>
      </c>
      <c r="J12" s="49">
        <f t="shared" si="0"/>
        <v>773.99</v>
      </c>
      <c r="K12" s="38">
        <f>SUMPRODUCT(LARGE(E12:I12,{1;2;3;4}))</f>
        <v>773.99</v>
      </c>
      <c r="L12" s="20">
        <v>8</v>
      </c>
    </row>
    <row r="13" spans="1:12" x14ac:dyDescent="0.3">
      <c r="A13" s="30">
        <v>104</v>
      </c>
      <c r="B13" s="41" t="s">
        <v>179</v>
      </c>
      <c r="C13" s="14" t="s">
        <v>56</v>
      </c>
      <c r="D13" s="39"/>
      <c r="E13" s="67">
        <v>0</v>
      </c>
      <c r="F13" s="67">
        <v>734.84</v>
      </c>
      <c r="G13" s="67">
        <v>0</v>
      </c>
      <c r="H13" s="67">
        <v>0</v>
      </c>
      <c r="I13" s="67"/>
      <c r="J13" s="38">
        <f t="shared" si="0"/>
        <v>734.84</v>
      </c>
      <c r="K13" s="38">
        <f>SUMPRODUCT(LARGE(E13:I13,{1;2;3;4}))</f>
        <v>734.84</v>
      </c>
      <c r="L13" s="20">
        <v>9</v>
      </c>
    </row>
    <row r="14" spans="1:12" x14ac:dyDescent="0.3">
      <c r="E14" s="3"/>
    </row>
  </sheetData>
  <autoFilter ref="A4:L12">
    <sortState ref="A5:L13">
      <sortCondition descending="1" ref="K4:K12"/>
    </sortState>
  </autoFilter>
  <sortState ref="B5:K27">
    <sortCondition descending="1" ref="J5:J27"/>
  </sortState>
  <pageMargins left="0.25" right="0.25" top="0.75" bottom="0.75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10"/>
  <sheetViews>
    <sheetView zoomScale="73" zoomScaleNormal="73" workbookViewId="0">
      <selection activeCell="L12" sqref="L12"/>
    </sheetView>
  </sheetViews>
  <sheetFormatPr defaultRowHeight="14.4" x14ac:dyDescent="0.3"/>
  <cols>
    <col min="1" max="1" width="6.33203125" style="3" customWidth="1"/>
    <col min="2" max="2" width="21.5546875" customWidth="1"/>
    <col min="3" max="3" width="9.109375" style="3"/>
    <col min="4" max="4" width="19.5546875" style="3" customWidth="1"/>
    <col min="9" max="9" width="9.109375" style="3"/>
    <col min="10" max="10" width="9.109375" style="12"/>
    <col min="11" max="11" width="10.33203125" customWidth="1"/>
    <col min="12" max="12" width="9.109375" style="8"/>
  </cols>
  <sheetData>
    <row r="2" spans="1:12" ht="25.8" x14ac:dyDescent="0.5">
      <c r="D2" s="11" t="s">
        <v>34</v>
      </c>
    </row>
    <row r="4" spans="1:12" ht="18" x14ac:dyDescent="0.35">
      <c r="F4" s="1" t="s">
        <v>44</v>
      </c>
    </row>
    <row r="6" spans="1:12" x14ac:dyDescent="0.3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13" t="s">
        <v>9</v>
      </c>
      <c r="K6" s="4" t="s">
        <v>11</v>
      </c>
      <c r="L6" s="9" t="s">
        <v>10</v>
      </c>
    </row>
    <row r="7" spans="1:12" s="15" customFormat="1" x14ac:dyDescent="0.3">
      <c r="A7" s="25">
        <v>99</v>
      </c>
      <c r="B7" s="26" t="s">
        <v>108</v>
      </c>
      <c r="C7" s="14" t="s">
        <v>78</v>
      </c>
      <c r="D7" s="14" t="s">
        <v>109</v>
      </c>
      <c r="E7" s="67">
        <v>1000</v>
      </c>
      <c r="F7" s="67">
        <v>1000</v>
      </c>
      <c r="G7" s="67">
        <v>0</v>
      </c>
      <c r="H7" s="67">
        <v>0</v>
      </c>
      <c r="I7" s="67"/>
      <c r="J7" s="79">
        <f>SUM(E7:I7)</f>
        <v>2000</v>
      </c>
      <c r="K7" s="53">
        <f>SUMPRODUCT(LARGE(E7:I7,{1;2;3;4}))</f>
        <v>2000</v>
      </c>
      <c r="L7" s="21" t="s">
        <v>13</v>
      </c>
    </row>
    <row r="8" spans="1:12" x14ac:dyDescent="0.3">
      <c r="A8" s="60">
        <v>145</v>
      </c>
      <c r="B8" s="26" t="s">
        <v>221</v>
      </c>
      <c r="C8" s="7" t="s">
        <v>127</v>
      </c>
      <c r="D8" s="7" t="s">
        <v>209</v>
      </c>
      <c r="E8" s="67">
        <v>0</v>
      </c>
      <c r="F8" s="68">
        <v>0</v>
      </c>
      <c r="G8" s="68">
        <v>0</v>
      </c>
      <c r="H8" s="67">
        <v>1000</v>
      </c>
      <c r="I8" s="67">
        <v>1000</v>
      </c>
      <c r="J8" s="79">
        <f>SUM(E8:I8)</f>
        <v>2000</v>
      </c>
      <c r="K8" s="53">
        <f>SUMPRODUCT(LARGE(E8:I8,{1;2;3;4}))</f>
        <v>2000</v>
      </c>
      <c r="L8" s="9" t="s">
        <v>13</v>
      </c>
    </row>
    <row r="9" spans="1:12" x14ac:dyDescent="0.3">
      <c r="A9" s="85">
        <v>119</v>
      </c>
      <c r="B9" s="47" t="s">
        <v>199</v>
      </c>
      <c r="C9" s="48"/>
      <c r="D9" s="90" t="s">
        <v>200</v>
      </c>
      <c r="E9" s="74">
        <v>0</v>
      </c>
      <c r="F9" s="74">
        <v>0</v>
      </c>
      <c r="G9" s="74">
        <v>1000</v>
      </c>
      <c r="H9" s="74">
        <v>0</v>
      </c>
      <c r="I9" s="67"/>
      <c r="J9" s="80">
        <f>SUM(E9:I9)</f>
        <v>1000</v>
      </c>
      <c r="K9" s="53">
        <f>SUMPRODUCT(LARGE(E9:I9,{1;2;3;4}))</f>
        <v>1000</v>
      </c>
      <c r="L9" s="91" t="s">
        <v>15</v>
      </c>
    </row>
    <row r="10" spans="1:12" x14ac:dyDescent="0.3">
      <c r="A10" s="30">
        <v>117</v>
      </c>
      <c r="B10" s="31" t="s">
        <v>201</v>
      </c>
      <c r="C10" s="14"/>
      <c r="D10" s="14" t="s">
        <v>200</v>
      </c>
      <c r="E10" s="67">
        <v>0</v>
      </c>
      <c r="F10" s="67">
        <v>0</v>
      </c>
      <c r="G10" s="67">
        <v>999.93</v>
      </c>
      <c r="H10" s="67">
        <v>0</v>
      </c>
      <c r="I10" s="67"/>
      <c r="J10" s="79">
        <f>SUM(E10:I10)</f>
        <v>999.93</v>
      </c>
      <c r="K10" s="53">
        <f>SUMPRODUCT(LARGE(E10:I10,{1;2;3;4}))</f>
        <v>999.93</v>
      </c>
      <c r="L10" s="21" t="s">
        <v>15</v>
      </c>
    </row>
  </sheetData>
  <autoFilter ref="A6:L10">
    <sortState ref="A7:L10">
      <sortCondition descending="1" ref="K6:K10"/>
    </sortState>
  </autoFilter>
  <pageMargins left="0.25" right="0.25" top="0.75" bottom="0.75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9"/>
  <sheetViews>
    <sheetView zoomScale="77" zoomScaleNormal="77" workbookViewId="0">
      <selection activeCell="I13" sqref="I13"/>
    </sheetView>
  </sheetViews>
  <sheetFormatPr defaultRowHeight="14.4" x14ac:dyDescent="0.3"/>
  <cols>
    <col min="1" max="1" width="6.33203125" style="3" customWidth="1"/>
    <col min="2" max="2" width="21.5546875" customWidth="1"/>
    <col min="3" max="3" width="9.109375" style="16"/>
    <col min="4" max="4" width="19.5546875" style="16" customWidth="1"/>
    <col min="9" max="9" width="9.109375" style="3"/>
    <col min="11" max="11" width="10.33203125" customWidth="1"/>
    <col min="12" max="12" width="9.109375" style="8"/>
  </cols>
  <sheetData>
    <row r="2" spans="1:12" ht="25.8" x14ac:dyDescent="0.5">
      <c r="D2" s="23" t="s">
        <v>34</v>
      </c>
    </row>
    <row r="4" spans="1:12" ht="18" x14ac:dyDescent="0.35">
      <c r="F4" s="1" t="s">
        <v>43</v>
      </c>
    </row>
    <row r="6" spans="1:12" x14ac:dyDescent="0.3">
      <c r="A6" s="4" t="s">
        <v>0</v>
      </c>
      <c r="B6" s="4" t="s">
        <v>1</v>
      </c>
      <c r="C6" s="17" t="s">
        <v>2</v>
      </c>
      <c r="D6" s="17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11</v>
      </c>
      <c r="L6" s="9" t="s">
        <v>10</v>
      </c>
    </row>
    <row r="7" spans="1:12" s="15" customFormat="1" x14ac:dyDescent="0.3">
      <c r="A7" s="25">
        <v>76</v>
      </c>
      <c r="B7" s="26" t="s">
        <v>107</v>
      </c>
      <c r="C7" s="33" t="s">
        <v>56</v>
      </c>
      <c r="D7" s="33" t="s">
        <v>57</v>
      </c>
      <c r="E7" s="67">
        <v>1000</v>
      </c>
      <c r="F7" s="67">
        <v>1000</v>
      </c>
      <c r="G7" s="67">
        <v>1000</v>
      </c>
      <c r="H7" s="67">
        <v>722.79</v>
      </c>
      <c r="I7" s="67">
        <v>708.92</v>
      </c>
      <c r="J7" s="38">
        <f>SUM(E7:I7)</f>
        <v>4431.71</v>
      </c>
      <c r="K7" s="53">
        <f>SUMPRODUCT(LARGE(E7:I7,{1;2;3;4}))</f>
        <v>3722.79</v>
      </c>
      <c r="L7" s="21" t="s">
        <v>13</v>
      </c>
    </row>
    <row r="8" spans="1:12" x14ac:dyDescent="0.3">
      <c r="A8" s="85">
        <v>138</v>
      </c>
      <c r="B8" s="47" t="s">
        <v>220</v>
      </c>
      <c r="C8" s="87" t="s">
        <v>78</v>
      </c>
      <c r="D8" s="87"/>
      <c r="E8" s="74">
        <v>0</v>
      </c>
      <c r="F8" s="74">
        <v>0</v>
      </c>
      <c r="G8" s="74">
        <v>0</v>
      </c>
      <c r="H8" s="74">
        <v>1000</v>
      </c>
      <c r="I8" s="74"/>
      <c r="J8" s="38">
        <f>SUM(E8:I8)</f>
        <v>1000</v>
      </c>
      <c r="K8" s="53">
        <f>SUMPRODUCT(LARGE(E8:I8,{1;2;3;4}))</f>
        <v>1000</v>
      </c>
      <c r="L8" s="21" t="s">
        <v>15</v>
      </c>
    </row>
    <row r="9" spans="1:12" x14ac:dyDescent="0.3">
      <c r="A9" s="6"/>
      <c r="B9" s="5" t="s">
        <v>235</v>
      </c>
      <c r="C9" s="88"/>
      <c r="D9" s="88"/>
      <c r="E9" s="75">
        <v>0</v>
      </c>
      <c r="F9" s="75">
        <v>0</v>
      </c>
      <c r="G9" s="75">
        <v>0</v>
      </c>
      <c r="H9" s="75">
        <v>0</v>
      </c>
      <c r="I9" s="89">
        <v>1000</v>
      </c>
      <c r="J9" s="38">
        <f>SUM(E9:I9)</f>
        <v>1000</v>
      </c>
      <c r="K9" s="53">
        <f>SUMPRODUCT(LARGE(E9:I9,{1;2;3;4}))</f>
        <v>1000</v>
      </c>
      <c r="L9" s="21" t="s">
        <v>15</v>
      </c>
    </row>
  </sheetData>
  <autoFilter ref="A6:L8">
    <sortState ref="A7:L9">
      <sortCondition descending="1" ref="K6:K8"/>
    </sortState>
  </autoFilter>
  <sortState ref="B7:M8">
    <sortCondition descending="1" ref="K7:K8"/>
  </sortState>
  <phoneticPr fontId="16" type="noConversion"/>
  <pageMargins left="0.25" right="0.25" top="0.75" bottom="0.75" header="0.3" footer="0.3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16"/>
  <sheetViews>
    <sheetView topLeftCell="A3" zoomScale="96" zoomScaleNormal="96" workbookViewId="0">
      <selection activeCell="G15" sqref="G15"/>
    </sheetView>
  </sheetViews>
  <sheetFormatPr defaultRowHeight="14.4" x14ac:dyDescent="0.3"/>
  <cols>
    <col min="1" max="1" width="5.6640625" style="10" customWidth="1"/>
    <col min="2" max="2" width="22.109375" customWidth="1"/>
    <col min="3" max="3" width="9.109375" style="3"/>
    <col min="4" max="4" width="19.33203125" style="3" customWidth="1"/>
    <col min="9" max="9" width="9.109375" style="3"/>
    <col min="11" max="11" width="10.109375" style="3" customWidth="1"/>
    <col min="12" max="12" width="9.109375" style="8"/>
  </cols>
  <sheetData>
    <row r="2" spans="1:12" ht="25.8" x14ac:dyDescent="0.5">
      <c r="D2" s="11" t="s">
        <v>34</v>
      </c>
    </row>
    <row r="4" spans="1:12" ht="18" x14ac:dyDescent="0.35">
      <c r="F4" s="1" t="s">
        <v>42</v>
      </c>
    </row>
    <row r="6" spans="1:12" x14ac:dyDescent="0.3">
      <c r="A6" s="9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11</v>
      </c>
      <c r="L6" s="9" t="s">
        <v>10</v>
      </c>
    </row>
    <row r="7" spans="1:12" s="22" customFormat="1" x14ac:dyDescent="0.3">
      <c r="A7" s="25">
        <v>67</v>
      </c>
      <c r="B7" s="26" t="s">
        <v>101</v>
      </c>
      <c r="C7" s="14" t="s">
        <v>56</v>
      </c>
      <c r="D7" s="39" t="s">
        <v>57</v>
      </c>
      <c r="E7" s="67">
        <v>1000</v>
      </c>
      <c r="F7" s="67">
        <v>942.61</v>
      </c>
      <c r="G7" s="67">
        <v>993.16</v>
      </c>
      <c r="H7" s="67">
        <v>997.57</v>
      </c>
      <c r="I7" s="67">
        <v>1000</v>
      </c>
      <c r="J7" s="38">
        <f t="shared" ref="J7:J16" si="0">SUM(E7:I7)</f>
        <v>4933.34</v>
      </c>
      <c r="K7" s="38">
        <f>SUMPRODUCT(LARGE(E7:I7,{1;2;3;4}))</f>
        <v>3990.73</v>
      </c>
      <c r="L7" s="21" t="s">
        <v>13</v>
      </c>
    </row>
    <row r="8" spans="1:12" s="22" customFormat="1" x14ac:dyDescent="0.3">
      <c r="A8" s="29" t="s">
        <v>19</v>
      </c>
      <c r="B8" s="24" t="s">
        <v>102</v>
      </c>
      <c r="C8" s="14" t="s">
        <v>56</v>
      </c>
      <c r="D8" s="39" t="s">
        <v>57</v>
      </c>
      <c r="E8" s="67">
        <v>965.64</v>
      </c>
      <c r="F8" s="67">
        <v>929.94</v>
      </c>
      <c r="G8" s="67">
        <v>1000</v>
      </c>
      <c r="H8" s="67">
        <v>881.66</v>
      </c>
      <c r="I8" s="67">
        <v>977.89</v>
      </c>
      <c r="J8" s="38">
        <f t="shared" si="0"/>
        <v>4755.13</v>
      </c>
      <c r="K8" s="38">
        <f>SUMPRODUCT(LARGE(E8:I8,{1;2;3;4}))</f>
        <v>3873.47</v>
      </c>
      <c r="L8" s="21" t="s">
        <v>15</v>
      </c>
    </row>
    <row r="9" spans="1:12" s="22" customFormat="1" x14ac:dyDescent="0.3">
      <c r="A9" s="30">
        <v>91</v>
      </c>
      <c r="B9" s="31" t="s">
        <v>104</v>
      </c>
      <c r="C9" s="14" t="s">
        <v>56</v>
      </c>
      <c r="D9" s="14" t="s">
        <v>62</v>
      </c>
      <c r="E9" s="67">
        <v>881.74</v>
      </c>
      <c r="F9" s="67">
        <v>841.77</v>
      </c>
      <c r="G9" s="67">
        <v>883.21</v>
      </c>
      <c r="H9" s="67">
        <v>753.56</v>
      </c>
      <c r="I9" s="67">
        <v>774.93</v>
      </c>
      <c r="J9" s="38">
        <f t="shared" si="0"/>
        <v>4135.21</v>
      </c>
      <c r="K9" s="38">
        <f>SUMPRODUCT(LARGE(E9:I9,{1;2;3;4}))</f>
        <v>3381.65</v>
      </c>
      <c r="L9" s="21" t="s">
        <v>16</v>
      </c>
    </row>
    <row r="10" spans="1:12" x14ac:dyDescent="0.3">
      <c r="A10" s="30">
        <v>26</v>
      </c>
      <c r="B10" s="31" t="s">
        <v>103</v>
      </c>
      <c r="C10" s="14" t="s">
        <v>61</v>
      </c>
      <c r="D10" s="14" t="s">
        <v>62</v>
      </c>
      <c r="E10" s="67">
        <v>908.79</v>
      </c>
      <c r="F10" s="67">
        <v>826.42</v>
      </c>
      <c r="G10" s="67">
        <v>770.7</v>
      </c>
      <c r="H10" s="67">
        <v>0</v>
      </c>
      <c r="I10" s="67">
        <v>733.42</v>
      </c>
      <c r="J10" s="38">
        <f t="shared" si="0"/>
        <v>3239.33</v>
      </c>
      <c r="K10" s="38">
        <f>SUMPRODUCT(LARGE(E10:I10,{1;2;3;4}))</f>
        <v>3239.33</v>
      </c>
      <c r="L10" s="21" t="s">
        <v>14</v>
      </c>
    </row>
    <row r="11" spans="1:12" x14ac:dyDescent="0.3">
      <c r="A11" s="30">
        <v>75</v>
      </c>
      <c r="B11" s="31" t="s">
        <v>106</v>
      </c>
      <c r="C11" s="14" t="s">
        <v>74</v>
      </c>
      <c r="D11" s="14"/>
      <c r="E11" s="67">
        <v>763.23</v>
      </c>
      <c r="F11" s="67">
        <v>718.43</v>
      </c>
      <c r="G11" s="67">
        <v>727.45</v>
      </c>
      <c r="H11" s="67">
        <v>0</v>
      </c>
      <c r="I11" s="67">
        <v>662.06</v>
      </c>
      <c r="J11" s="38">
        <f t="shared" si="0"/>
        <v>2871.1699999999996</v>
      </c>
      <c r="K11" s="38">
        <f>SUMPRODUCT(LARGE(E11:I11,{1;2;3;4}))</f>
        <v>2871.17</v>
      </c>
      <c r="L11" s="21" t="s">
        <v>17</v>
      </c>
    </row>
    <row r="12" spans="1:12" x14ac:dyDescent="0.3">
      <c r="A12" s="30">
        <v>53</v>
      </c>
      <c r="B12" s="31" t="s">
        <v>105</v>
      </c>
      <c r="C12" s="14" t="s">
        <v>50</v>
      </c>
      <c r="D12" s="14" t="s">
        <v>51</v>
      </c>
      <c r="E12" s="67">
        <v>805.88</v>
      </c>
      <c r="F12" s="67">
        <v>818.18</v>
      </c>
      <c r="G12" s="67">
        <v>895.19</v>
      </c>
      <c r="H12" s="67">
        <v>0</v>
      </c>
      <c r="I12" s="67">
        <v>0</v>
      </c>
      <c r="J12" s="38">
        <f t="shared" si="0"/>
        <v>2519.25</v>
      </c>
      <c r="K12" s="38">
        <f>SUMPRODUCT(LARGE(E12:I12,{1;2;3;4}))</f>
        <v>2519.25</v>
      </c>
      <c r="L12" s="21" t="s">
        <v>18</v>
      </c>
    </row>
    <row r="13" spans="1:12" x14ac:dyDescent="0.3">
      <c r="A13" s="30">
        <v>45</v>
      </c>
      <c r="B13" s="31" t="s">
        <v>175</v>
      </c>
      <c r="C13" s="14" t="s">
        <v>78</v>
      </c>
      <c r="D13" s="14"/>
      <c r="E13" s="67">
        <v>0</v>
      </c>
      <c r="F13" s="67">
        <v>1000</v>
      </c>
      <c r="G13" s="67">
        <v>0</v>
      </c>
      <c r="H13" s="67">
        <v>1000</v>
      </c>
      <c r="I13" s="67">
        <v>0</v>
      </c>
      <c r="J13" s="38">
        <f t="shared" si="0"/>
        <v>2000</v>
      </c>
      <c r="K13" s="38">
        <f>SUMPRODUCT(LARGE(E13:I13,{1;2;3;4}))</f>
        <v>2000</v>
      </c>
      <c r="L13" s="21" t="s">
        <v>19</v>
      </c>
    </row>
    <row r="14" spans="1:12" x14ac:dyDescent="0.3">
      <c r="A14" s="45"/>
      <c r="B14" s="31" t="s">
        <v>234</v>
      </c>
      <c r="C14" s="6"/>
      <c r="D14" s="6"/>
      <c r="E14" s="67">
        <v>0</v>
      </c>
      <c r="F14" s="67">
        <v>0</v>
      </c>
      <c r="G14" s="67">
        <v>0</v>
      </c>
      <c r="H14" s="67">
        <v>0</v>
      </c>
      <c r="I14" s="6">
        <v>982.91</v>
      </c>
      <c r="J14" s="38">
        <f t="shared" si="0"/>
        <v>982.91</v>
      </c>
      <c r="K14" s="38">
        <f>SUMPRODUCT(LARGE(E14:I14,{1;2;3;4}))</f>
        <v>982.91</v>
      </c>
      <c r="L14" s="45" t="s">
        <v>20</v>
      </c>
    </row>
    <row r="15" spans="1:12" x14ac:dyDescent="0.3">
      <c r="A15" s="29" t="s">
        <v>176</v>
      </c>
      <c r="B15" s="24" t="s">
        <v>177</v>
      </c>
      <c r="C15" s="14" t="s">
        <v>50</v>
      </c>
      <c r="D15" s="14" t="s">
        <v>51</v>
      </c>
      <c r="E15" s="67">
        <v>0</v>
      </c>
      <c r="F15" s="67">
        <v>812.62</v>
      </c>
      <c r="G15" s="67">
        <v>0</v>
      </c>
      <c r="H15" s="67">
        <v>0</v>
      </c>
      <c r="I15" s="67">
        <v>0</v>
      </c>
      <c r="J15" s="38">
        <f t="shared" si="0"/>
        <v>812.62</v>
      </c>
      <c r="K15" s="38">
        <f>SUMPRODUCT(LARGE(E15:I15,{1;2;3;4}))</f>
        <v>812.62</v>
      </c>
      <c r="L15" s="21" t="s">
        <v>21</v>
      </c>
    </row>
    <row r="16" spans="1:12" x14ac:dyDescent="0.3">
      <c r="A16" s="29" t="s">
        <v>197</v>
      </c>
      <c r="B16" s="24" t="s">
        <v>198</v>
      </c>
      <c r="C16" s="14" t="s">
        <v>56</v>
      </c>
      <c r="D16" s="14"/>
      <c r="E16" s="67">
        <v>0</v>
      </c>
      <c r="F16" s="67">
        <v>0</v>
      </c>
      <c r="G16" s="67">
        <v>701.45</v>
      </c>
      <c r="H16" s="67">
        <v>0</v>
      </c>
      <c r="I16" s="67">
        <v>0</v>
      </c>
      <c r="J16" s="38">
        <f t="shared" si="0"/>
        <v>701.45</v>
      </c>
      <c r="K16" s="38">
        <f>SUMPRODUCT(LARGE(E16:I16,{1;2;3;4}))</f>
        <v>701.45</v>
      </c>
      <c r="L16" s="21" t="s">
        <v>22</v>
      </c>
    </row>
  </sheetData>
  <autoFilter ref="A6:L15">
    <sortState ref="A7:L16">
      <sortCondition descending="1" ref="K6:K15"/>
    </sortState>
  </autoFilter>
  <sortState ref="B7:M20">
    <sortCondition descending="1" ref="K7:K20"/>
  </sortState>
  <pageMargins left="0.25" right="0.25" top="0.75" bottom="0.75" header="0.3" footer="0.3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27"/>
  <sheetViews>
    <sheetView zoomScale="89" zoomScaleNormal="89" workbookViewId="0">
      <selection activeCell="B7" sqref="B7"/>
    </sheetView>
  </sheetViews>
  <sheetFormatPr defaultRowHeight="14.4" x14ac:dyDescent="0.3"/>
  <cols>
    <col min="1" max="1" width="7.33203125" style="3" customWidth="1"/>
    <col min="2" max="2" width="21.109375" customWidth="1"/>
    <col min="3" max="3" width="11.44140625" style="3" customWidth="1"/>
    <col min="4" max="4" width="25.109375" style="3" customWidth="1"/>
    <col min="5" max="5" width="9.109375" style="3"/>
    <col min="8" max="9" width="9.109375" style="3"/>
    <col min="11" max="11" width="10" customWidth="1"/>
    <col min="12" max="12" width="9.109375" style="18"/>
  </cols>
  <sheetData>
    <row r="2" spans="1:12" ht="25.8" x14ac:dyDescent="0.5">
      <c r="D2" s="11" t="s">
        <v>34</v>
      </c>
    </row>
    <row r="4" spans="1:12" ht="18" x14ac:dyDescent="0.35">
      <c r="F4" s="1" t="s">
        <v>41</v>
      </c>
    </row>
    <row r="6" spans="1:12" x14ac:dyDescent="0.3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11</v>
      </c>
      <c r="L6" s="9" t="s">
        <v>10</v>
      </c>
    </row>
    <row r="7" spans="1:12" x14ac:dyDescent="0.3">
      <c r="A7" s="25">
        <v>10</v>
      </c>
      <c r="B7" s="26" t="s">
        <v>89</v>
      </c>
      <c r="C7" s="14" t="s">
        <v>56</v>
      </c>
      <c r="D7" s="14" t="s">
        <v>57</v>
      </c>
      <c r="E7" s="67">
        <v>1000</v>
      </c>
      <c r="F7" s="67">
        <v>1000</v>
      </c>
      <c r="G7" s="67">
        <v>1000</v>
      </c>
      <c r="H7" s="67">
        <v>1000</v>
      </c>
      <c r="I7" s="67">
        <v>1000</v>
      </c>
      <c r="J7" s="38">
        <f t="shared" ref="J7:J27" si="0">SUM(E7:I7)</f>
        <v>5000</v>
      </c>
      <c r="K7" s="38">
        <f>SUMPRODUCT(LARGE(E7:I7,{1;2;3;4}))</f>
        <v>4000</v>
      </c>
      <c r="L7" s="21" t="s">
        <v>13</v>
      </c>
    </row>
    <row r="8" spans="1:12" x14ac:dyDescent="0.3">
      <c r="A8" s="32">
        <v>74</v>
      </c>
      <c r="B8" s="28" t="s">
        <v>91</v>
      </c>
      <c r="C8" s="14" t="s">
        <v>50</v>
      </c>
      <c r="D8" s="14" t="s">
        <v>51</v>
      </c>
      <c r="E8" s="67">
        <v>887.44</v>
      </c>
      <c r="F8" s="67">
        <v>920.15</v>
      </c>
      <c r="G8" s="67">
        <v>873.02</v>
      </c>
      <c r="H8" s="67">
        <v>876.21</v>
      </c>
      <c r="I8" s="67">
        <v>862.9</v>
      </c>
      <c r="J8" s="38">
        <f t="shared" si="0"/>
        <v>4419.72</v>
      </c>
      <c r="K8" s="38">
        <f>SUMPRODUCT(LARGE(E8:I8,{1;2;3;4}))</f>
        <v>3556.82</v>
      </c>
      <c r="L8" s="21" t="s">
        <v>15</v>
      </c>
    </row>
    <row r="9" spans="1:12" x14ac:dyDescent="0.3">
      <c r="A9" s="25">
        <v>12</v>
      </c>
      <c r="B9" s="26" t="s">
        <v>90</v>
      </c>
      <c r="C9" s="14" t="s">
        <v>61</v>
      </c>
      <c r="D9" s="14" t="s">
        <v>62</v>
      </c>
      <c r="E9" s="67">
        <v>898.43</v>
      </c>
      <c r="F9" s="67">
        <v>865.19</v>
      </c>
      <c r="G9" s="67">
        <v>855.56</v>
      </c>
      <c r="H9" s="67">
        <v>827.98</v>
      </c>
      <c r="I9" s="67">
        <v>838.85</v>
      </c>
      <c r="J9" s="38">
        <f t="shared" si="0"/>
        <v>4286.01</v>
      </c>
      <c r="K9" s="38">
        <f>SUMPRODUCT(LARGE(E9:I9,{1;2;3;4}))</f>
        <v>3458.0299999999997</v>
      </c>
      <c r="L9" s="21" t="s">
        <v>16</v>
      </c>
    </row>
    <row r="10" spans="1:12" x14ac:dyDescent="0.3">
      <c r="A10" s="32">
        <v>65</v>
      </c>
      <c r="B10" s="28" t="s">
        <v>98</v>
      </c>
      <c r="C10" s="14" t="s">
        <v>54</v>
      </c>
      <c r="D10" s="14" t="s">
        <v>57</v>
      </c>
      <c r="E10" s="67">
        <v>685.57</v>
      </c>
      <c r="F10" s="67">
        <v>740.69</v>
      </c>
      <c r="G10" s="67">
        <v>844.3</v>
      </c>
      <c r="H10" s="67">
        <v>777.18</v>
      </c>
      <c r="I10" s="67">
        <v>793.25</v>
      </c>
      <c r="J10" s="38">
        <f t="shared" si="0"/>
        <v>3840.9900000000002</v>
      </c>
      <c r="K10" s="38">
        <f>SUMPRODUCT(LARGE(E10:I10,{1;2;3;4}))</f>
        <v>3155.42</v>
      </c>
      <c r="L10" s="21" t="s">
        <v>14</v>
      </c>
    </row>
    <row r="11" spans="1:12" x14ac:dyDescent="0.3">
      <c r="A11" s="32">
        <v>71</v>
      </c>
      <c r="B11" s="28" t="s">
        <v>92</v>
      </c>
      <c r="C11" s="14" t="s">
        <v>50</v>
      </c>
      <c r="D11" s="14" t="s">
        <v>51</v>
      </c>
      <c r="E11" s="67">
        <v>780.49</v>
      </c>
      <c r="F11" s="67">
        <v>813.15</v>
      </c>
      <c r="G11" s="67">
        <v>0</v>
      </c>
      <c r="H11" s="67">
        <v>715.56</v>
      </c>
      <c r="I11" s="67">
        <v>772.25</v>
      </c>
      <c r="J11" s="38">
        <f t="shared" si="0"/>
        <v>3081.45</v>
      </c>
      <c r="K11" s="38">
        <f>SUMPRODUCT(LARGE(E11:I11,{1;2;3;4}))</f>
        <v>3081.45</v>
      </c>
      <c r="L11" s="21" t="s">
        <v>17</v>
      </c>
    </row>
    <row r="12" spans="1:12" x14ac:dyDescent="0.3">
      <c r="A12" s="25">
        <v>70</v>
      </c>
      <c r="B12" s="26" t="s">
        <v>99</v>
      </c>
      <c r="C12" s="14" t="s">
        <v>61</v>
      </c>
      <c r="D12" s="39" t="s">
        <v>62</v>
      </c>
      <c r="E12" s="67">
        <v>644.54999999999995</v>
      </c>
      <c r="F12" s="67">
        <v>802.22</v>
      </c>
      <c r="G12" s="67">
        <v>803.76</v>
      </c>
      <c r="H12" s="67">
        <v>662.99</v>
      </c>
      <c r="I12" s="67">
        <v>703.95</v>
      </c>
      <c r="J12" s="38">
        <f t="shared" si="0"/>
        <v>3617.4699999999993</v>
      </c>
      <c r="K12" s="38">
        <f>SUMPRODUCT(LARGE(E12:I12,{1;2;3;4}))</f>
        <v>2972.92</v>
      </c>
      <c r="L12" s="21" t="s">
        <v>18</v>
      </c>
    </row>
    <row r="13" spans="1:12" x14ac:dyDescent="0.3">
      <c r="A13" s="25">
        <v>122</v>
      </c>
      <c r="B13" s="26" t="s">
        <v>196</v>
      </c>
      <c r="C13" s="14" t="s">
        <v>116</v>
      </c>
      <c r="D13" s="14" t="s">
        <v>216</v>
      </c>
      <c r="E13" s="67">
        <v>0</v>
      </c>
      <c r="F13" s="67">
        <v>0</v>
      </c>
      <c r="G13" s="67">
        <v>819.15</v>
      </c>
      <c r="H13" s="67">
        <v>794.28</v>
      </c>
      <c r="I13" s="67">
        <v>890.84</v>
      </c>
      <c r="J13" s="38">
        <f t="shared" si="0"/>
        <v>2504.27</v>
      </c>
      <c r="K13" s="38">
        <f>SUMPRODUCT(LARGE(E13:I13,{1;2;3;4}))</f>
        <v>2504.27</v>
      </c>
      <c r="L13" s="21" t="s">
        <v>19</v>
      </c>
    </row>
    <row r="14" spans="1:12" x14ac:dyDescent="0.3">
      <c r="A14" s="25">
        <v>42</v>
      </c>
      <c r="B14" s="26" t="s">
        <v>93</v>
      </c>
      <c r="C14" s="14" t="s">
        <v>61</v>
      </c>
      <c r="D14" s="14" t="s">
        <v>62</v>
      </c>
      <c r="E14" s="67">
        <v>755.56</v>
      </c>
      <c r="F14" s="67">
        <v>0</v>
      </c>
      <c r="G14" s="67">
        <v>819.15</v>
      </c>
      <c r="H14" s="67">
        <v>763.21</v>
      </c>
      <c r="I14" s="67">
        <v>0</v>
      </c>
      <c r="J14" s="38">
        <f t="shared" si="0"/>
        <v>2337.92</v>
      </c>
      <c r="K14" s="38">
        <f>SUMPRODUCT(LARGE(E14:I14,{1;2;3;4}))</f>
        <v>2337.92</v>
      </c>
      <c r="L14" s="21" t="s">
        <v>20</v>
      </c>
    </row>
    <row r="15" spans="1:12" x14ac:dyDescent="0.3">
      <c r="A15" s="60">
        <v>134</v>
      </c>
      <c r="B15" s="26" t="s">
        <v>210</v>
      </c>
      <c r="C15" s="7" t="s">
        <v>211</v>
      </c>
      <c r="D15" s="7" t="s">
        <v>212</v>
      </c>
      <c r="E15" s="68">
        <v>0</v>
      </c>
      <c r="F15" s="68">
        <v>0</v>
      </c>
      <c r="G15" s="68">
        <v>0</v>
      </c>
      <c r="H15" s="67">
        <v>998.62</v>
      </c>
      <c r="I15" s="67">
        <v>1000</v>
      </c>
      <c r="J15" s="38">
        <f t="shared" si="0"/>
        <v>1998.62</v>
      </c>
      <c r="K15" s="38">
        <f>SUMPRODUCT(LARGE(E15:I15,{1;2;3;4}))</f>
        <v>1998.62</v>
      </c>
      <c r="L15" s="21" t="s">
        <v>21</v>
      </c>
    </row>
    <row r="16" spans="1:12" x14ac:dyDescent="0.3">
      <c r="A16" s="84">
        <v>135</v>
      </c>
      <c r="B16" s="26" t="s">
        <v>213</v>
      </c>
      <c r="C16" s="6" t="s">
        <v>211</v>
      </c>
      <c r="D16" s="6" t="s">
        <v>212</v>
      </c>
      <c r="E16" s="68">
        <v>0</v>
      </c>
      <c r="F16" s="68">
        <v>0</v>
      </c>
      <c r="G16" s="68">
        <v>0</v>
      </c>
      <c r="H16" s="67">
        <v>915.08</v>
      </c>
      <c r="I16" s="67">
        <v>895.81</v>
      </c>
      <c r="J16" s="38">
        <f t="shared" si="0"/>
        <v>1810.8899999999999</v>
      </c>
      <c r="K16" s="38">
        <f>SUMPRODUCT(LARGE(E16:I16,{1;2;3;4}))</f>
        <v>1810.8899999999999</v>
      </c>
      <c r="L16" s="21" t="s">
        <v>22</v>
      </c>
    </row>
    <row r="17" spans="1:12" x14ac:dyDescent="0.3">
      <c r="A17" s="6">
        <v>140</v>
      </c>
      <c r="B17" s="31" t="s">
        <v>214</v>
      </c>
      <c r="C17" s="6" t="s">
        <v>211</v>
      </c>
      <c r="D17" s="6" t="s">
        <v>212</v>
      </c>
      <c r="E17" s="68">
        <v>0</v>
      </c>
      <c r="F17" s="68">
        <v>0</v>
      </c>
      <c r="G17" s="68">
        <v>0</v>
      </c>
      <c r="H17" s="67">
        <v>865.71</v>
      </c>
      <c r="I17" s="67">
        <v>944.12</v>
      </c>
      <c r="J17" s="38">
        <f t="shared" si="0"/>
        <v>1809.83</v>
      </c>
      <c r="K17" s="38">
        <f>SUMPRODUCT(LARGE(E17:I17,{1;2;3;4}))</f>
        <v>1809.83</v>
      </c>
      <c r="L17" s="21" t="s">
        <v>23</v>
      </c>
    </row>
    <row r="18" spans="1:12" x14ac:dyDescent="0.3">
      <c r="A18" s="6">
        <v>141</v>
      </c>
      <c r="B18" s="31" t="s">
        <v>215</v>
      </c>
      <c r="C18" s="6" t="s">
        <v>211</v>
      </c>
      <c r="D18" s="6" t="s">
        <v>212</v>
      </c>
      <c r="E18" s="68">
        <v>0</v>
      </c>
      <c r="F18" s="68">
        <v>0</v>
      </c>
      <c r="G18" s="68">
        <v>0</v>
      </c>
      <c r="H18" s="67">
        <v>813.98</v>
      </c>
      <c r="I18" s="67">
        <v>828.03</v>
      </c>
      <c r="J18" s="38">
        <f t="shared" si="0"/>
        <v>1642.01</v>
      </c>
      <c r="K18" s="38">
        <f>SUMPRODUCT(LARGE(E18:I18,{1;2;3;4}))</f>
        <v>1642.01</v>
      </c>
      <c r="L18" s="21" t="s">
        <v>24</v>
      </c>
    </row>
    <row r="19" spans="1:12" x14ac:dyDescent="0.3">
      <c r="A19" s="14">
        <v>113</v>
      </c>
      <c r="B19" s="24" t="s">
        <v>174</v>
      </c>
      <c r="C19" s="14" t="s">
        <v>54</v>
      </c>
      <c r="D19" s="14" t="s">
        <v>57</v>
      </c>
      <c r="E19" s="67">
        <v>0</v>
      </c>
      <c r="F19" s="67">
        <v>806.68</v>
      </c>
      <c r="G19" s="67">
        <v>730.55</v>
      </c>
      <c r="H19" s="67">
        <v>0</v>
      </c>
      <c r="I19" s="67">
        <v>0</v>
      </c>
      <c r="J19" s="38">
        <f t="shared" si="0"/>
        <v>1537.23</v>
      </c>
      <c r="K19" s="38">
        <f>SUMPRODUCT(LARGE(E19:I19,{1;2;3;4}))</f>
        <v>1537.23</v>
      </c>
      <c r="L19" s="21" t="s">
        <v>16</v>
      </c>
    </row>
    <row r="20" spans="1:12" x14ac:dyDescent="0.3">
      <c r="A20" s="14">
        <v>64</v>
      </c>
      <c r="B20" s="24" t="s">
        <v>95</v>
      </c>
      <c r="C20" s="14" t="s">
        <v>83</v>
      </c>
      <c r="D20" s="14" t="s">
        <v>75</v>
      </c>
      <c r="E20" s="67">
        <v>732.17</v>
      </c>
      <c r="F20" s="67">
        <v>0</v>
      </c>
      <c r="G20" s="67">
        <v>0</v>
      </c>
      <c r="H20" s="67">
        <v>0</v>
      </c>
      <c r="I20" s="67">
        <v>764.29</v>
      </c>
      <c r="J20" s="38">
        <f t="shared" si="0"/>
        <v>1496.46</v>
      </c>
      <c r="K20" s="38">
        <f>SUMPRODUCT(LARGE(E20:I20,{1;2;3;4}))</f>
        <v>1496.46</v>
      </c>
      <c r="L20" s="21" t="s">
        <v>26</v>
      </c>
    </row>
    <row r="21" spans="1:12" x14ac:dyDescent="0.3">
      <c r="A21" s="7">
        <v>50</v>
      </c>
      <c r="B21" s="31" t="s">
        <v>97</v>
      </c>
      <c r="C21" s="7" t="s">
        <v>61</v>
      </c>
      <c r="D21" s="7" t="s">
        <v>62</v>
      </c>
      <c r="E21" s="68">
        <v>696.99</v>
      </c>
      <c r="F21" s="68">
        <v>776.42</v>
      </c>
      <c r="G21" s="68">
        <v>0</v>
      </c>
      <c r="H21" s="67">
        <v>0</v>
      </c>
      <c r="I21" s="67">
        <v>0</v>
      </c>
      <c r="J21" s="38">
        <f t="shared" si="0"/>
        <v>1473.4099999999999</v>
      </c>
      <c r="K21" s="38">
        <f>SUMPRODUCT(LARGE(E21:I21,{1;2;3;4}))</f>
        <v>1473.4099999999999</v>
      </c>
      <c r="L21" s="21" t="s">
        <v>29</v>
      </c>
    </row>
    <row r="22" spans="1:12" x14ac:dyDescent="0.3">
      <c r="A22" s="7">
        <v>66</v>
      </c>
      <c r="B22" s="31" t="s">
        <v>100</v>
      </c>
      <c r="C22" s="7"/>
      <c r="D22" s="7" t="s">
        <v>57</v>
      </c>
      <c r="E22" s="68">
        <v>607.14</v>
      </c>
      <c r="F22" s="68">
        <v>0</v>
      </c>
      <c r="G22" s="68">
        <v>736.14</v>
      </c>
      <c r="H22" s="67">
        <v>0</v>
      </c>
      <c r="I22" s="67">
        <v>0</v>
      </c>
      <c r="J22" s="38">
        <f t="shared" si="0"/>
        <v>1343.28</v>
      </c>
      <c r="K22" s="38">
        <f>SUMPRODUCT(LARGE(E22:I22,{1;2;3;4}))</f>
        <v>1343.28</v>
      </c>
      <c r="L22" s="21" t="s">
        <v>30</v>
      </c>
    </row>
    <row r="23" spans="1:12" x14ac:dyDescent="0.3">
      <c r="A23" s="7">
        <v>57</v>
      </c>
      <c r="B23" s="24" t="s">
        <v>171</v>
      </c>
      <c r="C23" s="7" t="s">
        <v>172</v>
      </c>
      <c r="D23" s="7" t="s">
        <v>173</v>
      </c>
      <c r="E23" s="68">
        <v>0</v>
      </c>
      <c r="F23" s="68">
        <v>928.57</v>
      </c>
      <c r="G23" s="68">
        <v>0</v>
      </c>
      <c r="H23" s="67">
        <v>0</v>
      </c>
      <c r="I23" s="67">
        <v>0</v>
      </c>
      <c r="J23" s="38">
        <f t="shared" si="0"/>
        <v>928.57</v>
      </c>
      <c r="K23" s="38">
        <f>SUMPRODUCT(LARGE(E23:I23,{1;2;3;4}))</f>
        <v>928.57</v>
      </c>
      <c r="L23" s="21" t="s">
        <v>31</v>
      </c>
    </row>
    <row r="24" spans="1:12" x14ac:dyDescent="0.3">
      <c r="A24" s="6">
        <v>137</v>
      </c>
      <c r="B24" s="31" t="s">
        <v>217</v>
      </c>
      <c r="C24" s="6" t="s">
        <v>127</v>
      </c>
      <c r="D24" s="6"/>
      <c r="E24" s="68">
        <v>0</v>
      </c>
      <c r="F24" s="68">
        <v>0</v>
      </c>
      <c r="G24" s="68">
        <v>0</v>
      </c>
      <c r="H24" s="67">
        <v>762.41</v>
      </c>
      <c r="I24" s="67">
        <v>0</v>
      </c>
      <c r="J24" s="38">
        <f t="shared" si="0"/>
        <v>762.41</v>
      </c>
      <c r="K24" s="38">
        <f>SUMPRODUCT(LARGE(E24:I24,{1;2;3;4}))</f>
        <v>762.41</v>
      </c>
      <c r="L24" s="21" t="s">
        <v>28</v>
      </c>
    </row>
    <row r="25" spans="1:12" x14ac:dyDescent="0.3">
      <c r="A25" s="7">
        <v>60</v>
      </c>
      <c r="B25" s="31" t="s">
        <v>94</v>
      </c>
      <c r="C25" s="7" t="s">
        <v>61</v>
      </c>
      <c r="D25" s="7" t="s">
        <v>62</v>
      </c>
      <c r="E25" s="68">
        <v>751.38</v>
      </c>
      <c r="F25" s="68">
        <v>0</v>
      </c>
      <c r="G25" s="68">
        <v>0</v>
      </c>
      <c r="H25" s="67">
        <v>0</v>
      </c>
      <c r="I25" s="68">
        <v>0</v>
      </c>
      <c r="J25" s="38">
        <f t="shared" si="0"/>
        <v>751.38</v>
      </c>
      <c r="K25" s="38">
        <f>SUMPRODUCT(LARGE(E25:I25,{1;2;3;4}))</f>
        <v>751.38</v>
      </c>
      <c r="L25" s="21" t="s">
        <v>27</v>
      </c>
    </row>
    <row r="26" spans="1:12" x14ac:dyDescent="0.3">
      <c r="A26" s="30">
        <v>63</v>
      </c>
      <c r="B26" s="31" t="s">
        <v>96</v>
      </c>
      <c r="C26" s="14" t="s">
        <v>61</v>
      </c>
      <c r="D26" s="14" t="s">
        <v>62</v>
      </c>
      <c r="E26" s="67">
        <v>701.03</v>
      </c>
      <c r="F26" s="67">
        <v>0</v>
      </c>
      <c r="G26" s="67">
        <v>0</v>
      </c>
      <c r="H26" s="67">
        <v>0</v>
      </c>
      <c r="I26" s="67">
        <v>0</v>
      </c>
      <c r="J26" s="38">
        <f t="shared" si="0"/>
        <v>701.03</v>
      </c>
      <c r="K26" s="38">
        <f>SUMPRODUCT(LARGE(E26:I26,{1;2;3;4}))</f>
        <v>701.03</v>
      </c>
      <c r="L26" s="21" t="s">
        <v>32</v>
      </c>
    </row>
    <row r="27" spans="1:12" x14ac:dyDescent="0.3">
      <c r="A27" s="6">
        <v>132</v>
      </c>
      <c r="B27" s="31" t="s">
        <v>218</v>
      </c>
      <c r="C27" s="6" t="s">
        <v>211</v>
      </c>
      <c r="D27" s="6" t="s">
        <v>212</v>
      </c>
      <c r="E27" s="68">
        <v>0</v>
      </c>
      <c r="F27" s="68">
        <v>0</v>
      </c>
      <c r="G27" s="68">
        <v>0</v>
      </c>
      <c r="H27" s="67">
        <v>682.42</v>
      </c>
      <c r="I27" s="67">
        <v>0</v>
      </c>
      <c r="J27" s="38">
        <f t="shared" si="0"/>
        <v>682.42</v>
      </c>
      <c r="K27" s="38">
        <f>SUMPRODUCT(LARGE(E27:I27,{1;2;3;4}))</f>
        <v>682.42</v>
      </c>
      <c r="L27" s="21" t="s">
        <v>219</v>
      </c>
    </row>
  </sheetData>
  <autoFilter ref="A6:L22">
    <sortState ref="A7:L27">
      <sortCondition descending="1" ref="K6:K22"/>
    </sortState>
  </autoFilter>
  <sortState ref="B7:M22">
    <sortCondition descending="1" ref="K7:K22"/>
  </sortState>
  <phoneticPr fontId="16" type="noConversion"/>
  <pageMargins left="0.25" right="0.25" top="0.75" bottom="0.75" header="0.3" footer="0.3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22"/>
  <sheetViews>
    <sheetView tabSelected="1" zoomScale="80" zoomScaleNormal="80" workbookViewId="0">
      <selection activeCell="C19" sqref="C19"/>
    </sheetView>
  </sheetViews>
  <sheetFormatPr defaultRowHeight="14.4" x14ac:dyDescent="0.3"/>
  <cols>
    <col min="1" max="1" width="6" style="10" customWidth="1"/>
    <col min="2" max="2" width="21.6640625" customWidth="1"/>
    <col min="3" max="3" width="11.33203125" style="3" customWidth="1"/>
    <col min="4" max="4" width="20.5546875" style="3" customWidth="1"/>
    <col min="5" max="6" width="9.109375" style="3"/>
    <col min="8" max="9" width="9.109375" style="3"/>
    <col min="11" max="11" width="9.109375" customWidth="1"/>
    <col min="12" max="12" width="9.109375" style="8"/>
  </cols>
  <sheetData>
    <row r="2" spans="1:12" ht="25.8" x14ac:dyDescent="0.5">
      <c r="D2" s="11" t="s">
        <v>34</v>
      </c>
    </row>
    <row r="4" spans="1:12" ht="18" x14ac:dyDescent="0.35">
      <c r="F4" s="46" t="s">
        <v>40</v>
      </c>
    </row>
    <row r="6" spans="1:12" x14ac:dyDescent="0.3">
      <c r="A6" s="9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11</v>
      </c>
      <c r="L6" s="9" t="s">
        <v>10</v>
      </c>
    </row>
    <row r="7" spans="1:12" x14ac:dyDescent="0.3">
      <c r="A7" s="25">
        <v>92</v>
      </c>
      <c r="B7" s="26" t="s">
        <v>71</v>
      </c>
      <c r="C7" s="14" t="s">
        <v>54</v>
      </c>
      <c r="D7" s="14" t="s">
        <v>57</v>
      </c>
      <c r="E7" s="69">
        <v>1000</v>
      </c>
      <c r="F7" s="67">
        <v>0</v>
      </c>
      <c r="G7" s="67">
        <v>1000</v>
      </c>
      <c r="H7" s="67">
        <v>1000</v>
      </c>
      <c r="I7" s="67">
        <v>1000</v>
      </c>
      <c r="J7" s="38">
        <f t="shared" ref="J7:J22" si="0">SUM(E7:I7)</f>
        <v>4000</v>
      </c>
      <c r="K7" s="38">
        <f>SUMPRODUCT(LARGE(E7:I7,{1;2;3;4}))</f>
        <v>4000</v>
      </c>
      <c r="L7" s="21" t="s">
        <v>13</v>
      </c>
    </row>
    <row r="8" spans="1:12" x14ac:dyDescent="0.3">
      <c r="A8" s="78" t="s">
        <v>167</v>
      </c>
      <c r="B8" s="26" t="s">
        <v>168</v>
      </c>
      <c r="C8" s="6"/>
      <c r="D8" s="6" t="s">
        <v>169</v>
      </c>
      <c r="E8" s="67">
        <v>0</v>
      </c>
      <c r="F8" s="68">
        <v>825.45</v>
      </c>
      <c r="G8" s="67">
        <v>868.33</v>
      </c>
      <c r="H8" s="68">
        <v>964.29</v>
      </c>
      <c r="I8" s="67">
        <v>913.35</v>
      </c>
      <c r="J8" s="38">
        <f t="shared" si="0"/>
        <v>3571.42</v>
      </c>
      <c r="K8" s="38">
        <f>SUMPRODUCT(LARGE(E8:I8,{1;2;3;4}))</f>
        <v>3571.42</v>
      </c>
      <c r="L8" s="21" t="s">
        <v>15</v>
      </c>
    </row>
    <row r="9" spans="1:12" x14ac:dyDescent="0.3">
      <c r="A9" s="25">
        <v>46</v>
      </c>
      <c r="B9" s="26" t="s">
        <v>79</v>
      </c>
      <c r="C9" s="14" t="s">
        <v>61</v>
      </c>
      <c r="D9" s="14" t="s">
        <v>62</v>
      </c>
      <c r="E9" s="67">
        <v>909.49</v>
      </c>
      <c r="F9" s="67">
        <v>815.57</v>
      </c>
      <c r="G9" s="67">
        <v>977.49</v>
      </c>
      <c r="H9" s="67">
        <v>791.38</v>
      </c>
      <c r="I9" s="67">
        <v>865.7</v>
      </c>
      <c r="J9" s="38">
        <f t="shared" si="0"/>
        <v>4359.63</v>
      </c>
      <c r="K9" s="38">
        <f>SUMPRODUCT(LARGE(E9:I9,{1;2;3;4}))</f>
        <v>3568.2500000000005</v>
      </c>
      <c r="L9" s="21" t="s">
        <v>16</v>
      </c>
    </row>
    <row r="10" spans="1:12" x14ac:dyDescent="0.3">
      <c r="A10" s="27" t="s">
        <v>73</v>
      </c>
      <c r="B10" s="28" t="s">
        <v>80</v>
      </c>
      <c r="C10" s="14" t="s">
        <v>81</v>
      </c>
      <c r="D10" s="14" t="s">
        <v>62</v>
      </c>
      <c r="E10" s="67">
        <v>888.73</v>
      </c>
      <c r="F10" s="67">
        <v>822.46</v>
      </c>
      <c r="G10" s="67">
        <v>0</v>
      </c>
      <c r="H10" s="67">
        <v>828.52</v>
      </c>
      <c r="I10" s="67">
        <v>874.44</v>
      </c>
      <c r="J10" s="38">
        <f t="shared" si="0"/>
        <v>3414.15</v>
      </c>
      <c r="K10" s="38">
        <f>SUMPRODUCT(LARGE(E10:I10,{1;2;3;4}))</f>
        <v>3414.15</v>
      </c>
      <c r="L10" s="21" t="s">
        <v>14</v>
      </c>
    </row>
    <row r="11" spans="1:12" x14ac:dyDescent="0.3">
      <c r="A11" s="29" t="s">
        <v>72</v>
      </c>
      <c r="B11" s="24" t="s">
        <v>170</v>
      </c>
      <c r="C11" s="14" t="s">
        <v>74</v>
      </c>
      <c r="D11" s="14" t="s">
        <v>75</v>
      </c>
      <c r="E11" s="67">
        <v>929.85</v>
      </c>
      <c r="F11" s="67">
        <v>780.07</v>
      </c>
      <c r="G11" s="67">
        <v>837.62</v>
      </c>
      <c r="H11" s="67">
        <v>740.32</v>
      </c>
      <c r="I11" s="67">
        <v>811.65</v>
      </c>
      <c r="J11" s="38">
        <f t="shared" si="0"/>
        <v>4099.51</v>
      </c>
      <c r="K11" s="38">
        <f>SUMPRODUCT(LARGE(E11:I11,{1;2;3;4}))</f>
        <v>3359.19</v>
      </c>
      <c r="L11" s="21" t="s">
        <v>17</v>
      </c>
    </row>
    <row r="12" spans="1:12" x14ac:dyDescent="0.3">
      <c r="A12" s="29" t="s">
        <v>76</v>
      </c>
      <c r="B12" s="24" t="s">
        <v>77</v>
      </c>
      <c r="C12" s="14" t="s">
        <v>78</v>
      </c>
      <c r="D12" s="14"/>
      <c r="E12" s="67">
        <v>929.85</v>
      </c>
      <c r="F12" s="67">
        <v>877.58</v>
      </c>
      <c r="G12" s="67">
        <v>0</v>
      </c>
      <c r="H12" s="67">
        <v>843.75</v>
      </c>
      <c r="I12" s="67">
        <v>0</v>
      </c>
      <c r="J12" s="38">
        <f t="shared" si="0"/>
        <v>2651.1800000000003</v>
      </c>
      <c r="K12" s="38">
        <f>SUMPRODUCT(LARGE(E12:I12,{1;2;3;4}))</f>
        <v>2651.1800000000003</v>
      </c>
      <c r="L12" s="21" t="s">
        <v>18</v>
      </c>
    </row>
    <row r="13" spans="1:12" x14ac:dyDescent="0.3">
      <c r="A13" s="29" t="s">
        <v>84</v>
      </c>
      <c r="B13" s="24" t="s">
        <v>85</v>
      </c>
      <c r="C13" s="14" t="s">
        <v>54</v>
      </c>
      <c r="D13" s="14" t="s">
        <v>57</v>
      </c>
      <c r="E13" s="67">
        <v>864.08</v>
      </c>
      <c r="F13" s="67">
        <v>0</v>
      </c>
      <c r="G13" s="67">
        <v>812.79</v>
      </c>
      <c r="H13" s="67">
        <v>0</v>
      </c>
      <c r="I13" s="67">
        <v>832.44</v>
      </c>
      <c r="J13" s="38">
        <f t="shared" si="0"/>
        <v>2509.31</v>
      </c>
      <c r="K13" s="38">
        <f>SUMPRODUCT(LARGE(E13:I13,{1;2;3;4}))</f>
        <v>2509.31</v>
      </c>
      <c r="L13" s="21" t="s">
        <v>19</v>
      </c>
    </row>
    <row r="14" spans="1:12" x14ac:dyDescent="0.3">
      <c r="A14" s="45" t="s">
        <v>167</v>
      </c>
      <c r="B14" s="24" t="s">
        <v>195</v>
      </c>
      <c r="C14" s="6" t="s">
        <v>54</v>
      </c>
      <c r="D14" s="6" t="s">
        <v>57</v>
      </c>
      <c r="E14" s="68">
        <v>0</v>
      </c>
      <c r="F14" s="68">
        <v>0</v>
      </c>
      <c r="G14" s="67">
        <v>920.49</v>
      </c>
      <c r="H14" s="68">
        <v>689.19</v>
      </c>
      <c r="I14" s="67">
        <v>780.78</v>
      </c>
      <c r="J14" s="38">
        <f t="shared" si="0"/>
        <v>2390.46</v>
      </c>
      <c r="K14" s="38">
        <f>SUMPRODUCT(LARGE(E14:I14,{1;2;3;4}))</f>
        <v>2390.46</v>
      </c>
      <c r="L14" s="21" t="s">
        <v>20</v>
      </c>
    </row>
    <row r="15" spans="1:12" x14ac:dyDescent="0.3">
      <c r="A15" s="30">
        <v>31</v>
      </c>
      <c r="B15" s="31" t="s">
        <v>82</v>
      </c>
      <c r="C15" s="14" t="s">
        <v>83</v>
      </c>
      <c r="D15" s="39" t="s">
        <v>62</v>
      </c>
      <c r="E15" s="67">
        <v>872.55</v>
      </c>
      <c r="F15" s="67">
        <v>0</v>
      </c>
      <c r="G15" s="67">
        <v>0</v>
      </c>
      <c r="H15" s="67">
        <v>0</v>
      </c>
      <c r="I15" s="67">
        <v>733.77</v>
      </c>
      <c r="J15" s="38">
        <f t="shared" si="0"/>
        <v>1606.32</v>
      </c>
      <c r="K15" s="38">
        <f>SUMPRODUCT(LARGE(E15:I15,{1;2;3;4}))</f>
        <v>1606.32</v>
      </c>
      <c r="L15" s="21" t="s">
        <v>21</v>
      </c>
    </row>
    <row r="16" spans="1:12" x14ac:dyDescent="0.3">
      <c r="A16" s="29" t="s">
        <v>207</v>
      </c>
      <c r="B16" s="24" t="s">
        <v>208</v>
      </c>
      <c r="C16" s="14" t="s">
        <v>127</v>
      </c>
      <c r="D16" s="14" t="s">
        <v>209</v>
      </c>
      <c r="E16" s="67">
        <v>0</v>
      </c>
      <c r="F16" s="67">
        <v>0</v>
      </c>
      <c r="G16" s="67">
        <v>0</v>
      </c>
      <c r="H16" s="67">
        <v>781.94</v>
      </c>
      <c r="I16" s="67">
        <v>763.96</v>
      </c>
      <c r="J16" s="38">
        <f t="shared" si="0"/>
        <v>1545.9</v>
      </c>
      <c r="K16" s="38">
        <f>SUMPRODUCT(LARGE(E16:I16,{1;2;3;4}))</f>
        <v>1545.9</v>
      </c>
      <c r="L16" s="21" t="s">
        <v>22</v>
      </c>
    </row>
    <row r="17" spans="1:12" x14ac:dyDescent="0.3">
      <c r="A17" s="30">
        <v>110</v>
      </c>
      <c r="B17" s="31" t="s">
        <v>165</v>
      </c>
      <c r="C17" s="14" t="s">
        <v>118</v>
      </c>
      <c r="D17" s="14" t="s">
        <v>166</v>
      </c>
      <c r="E17" s="67">
        <v>0</v>
      </c>
      <c r="F17" s="67">
        <v>1000</v>
      </c>
      <c r="G17" s="67">
        <v>0</v>
      </c>
      <c r="H17" s="67">
        <v>0</v>
      </c>
      <c r="I17" s="67">
        <v>0</v>
      </c>
      <c r="J17" s="38">
        <f t="shared" si="0"/>
        <v>1000</v>
      </c>
      <c r="K17" s="38">
        <f>SUMPRODUCT(LARGE(E17:I17,{1;2;3;4}))</f>
        <v>1000</v>
      </c>
      <c r="L17" s="21" t="s">
        <v>23</v>
      </c>
    </row>
    <row r="18" spans="1:12" x14ac:dyDescent="0.3">
      <c r="A18" s="45" t="s">
        <v>241</v>
      </c>
      <c r="B18" s="31" t="s">
        <v>232</v>
      </c>
      <c r="C18" s="6" t="s">
        <v>50</v>
      </c>
      <c r="D18" s="6" t="s">
        <v>240</v>
      </c>
      <c r="E18" s="6">
        <v>0</v>
      </c>
      <c r="F18" s="6">
        <v>0</v>
      </c>
      <c r="G18" s="67">
        <v>0</v>
      </c>
      <c r="H18" s="6">
        <v>0</v>
      </c>
      <c r="I18" s="6">
        <v>959.41</v>
      </c>
      <c r="J18" s="38">
        <f t="shared" si="0"/>
        <v>959.41</v>
      </c>
      <c r="K18" s="38">
        <f>SUMPRODUCT(LARGE(E18:I18,{1;2;3;4}))</f>
        <v>959.41</v>
      </c>
      <c r="L18" s="83" t="s">
        <v>24</v>
      </c>
    </row>
    <row r="19" spans="1:12" x14ac:dyDescent="0.3">
      <c r="A19" s="45" t="s">
        <v>242</v>
      </c>
      <c r="B19" s="31" t="s">
        <v>233</v>
      </c>
      <c r="C19" s="6"/>
      <c r="D19" s="6"/>
      <c r="E19" s="6">
        <v>0</v>
      </c>
      <c r="F19" s="6">
        <v>0</v>
      </c>
      <c r="G19" s="67">
        <v>0</v>
      </c>
      <c r="H19" s="6">
        <v>0</v>
      </c>
      <c r="I19" s="6">
        <v>959.41</v>
      </c>
      <c r="J19" s="38">
        <f t="shared" si="0"/>
        <v>959.41</v>
      </c>
      <c r="K19" s="38">
        <f>SUMPRODUCT(LARGE(E19:I19,{1;2;3;4}))</f>
        <v>959.41</v>
      </c>
      <c r="L19" s="83" t="s">
        <v>25</v>
      </c>
    </row>
    <row r="20" spans="1:12" x14ac:dyDescent="0.3">
      <c r="A20" s="30">
        <v>58</v>
      </c>
      <c r="B20" s="31" t="s">
        <v>86</v>
      </c>
      <c r="C20" s="14" t="s">
        <v>61</v>
      </c>
      <c r="D20" s="39" t="s">
        <v>62</v>
      </c>
      <c r="E20" s="67">
        <v>840.76</v>
      </c>
      <c r="F20" s="67">
        <v>0</v>
      </c>
      <c r="G20" s="67">
        <v>0</v>
      </c>
      <c r="H20" s="67">
        <v>0</v>
      </c>
      <c r="I20" s="67">
        <v>0</v>
      </c>
      <c r="J20" s="38">
        <f t="shared" si="0"/>
        <v>840.76</v>
      </c>
      <c r="K20" s="38">
        <f>SUMPRODUCT(LARGE(E20:I20,{1;2;3;4}))</f>
        <v>840.76</v>
      </c>
      <c r="L20" s="21" t="s">
        <v>23</v>
      </c>
    </row>
    <row r="21" spans="1:12" x14ac:dyDescent="0.3">
      <c r="A21" s="30">
        <v>93</v>
      </c>
      <c r="B21" s="31" t="s">
        <v>87</v>
      </c>
      <c r="C21" s="14" t="s">
        <v>56</v>
      </c>
      <c r="D21" s="14"/>
      <c r="E21" s="67">
        <v>831.78</v>
      </c>
      <c r="F21" s="67">
        <v>0</v>
      </c>
      <c r="G21" s="67">
        <v>0</v>
      </c>
      <c r="H21" s="67">
        <v>0</v>
      </c>
      <c r="I21" s="67">
        <v>0</v>
      </c>
      <c r="J21" s="38">
        <f t="shared" si="0"/>
        <v>831.78</v>
      </c>
      <c r="K21" s="38">
        <f>SUMPRODUCT(LARGE(E21:I21,{1;2;3;4}))</f>
        <v>831.78</v>
      </c>
      <c r="L21" s="21" t="s">
        <v>24</v>
      </c>
    </row>
    <row r="22" spans="1:12" x14ac:dyDescent="0.3">
      <c r="A22" s="30">
        <v>33</v>
      </c>
      <c r="B22" s="31" t="s">
        <v>88</v>
      </c>
      <c r="C22" s="14" t="s">
        <v>61</v>
      </c>
      <c r="D22" s="14" t="s">
        <v>62</v>
      </c>
      <c r="E22" s="67">
        <v>785.62</v>
      </c>
      <c r="F22" s="67">
        <v>0</v>
      </c>
      <c r="G22" s="67">
        <v>0</v>
      </c>
      <c r="H22" s="67">
        <v>0</v>
      </c>
      <c r="I22" s="67">
        <v>0</v>
      </c>
      <c r="J22" s="38">
        <f t="shared" si="0"/>
        <v>785.62</v>
      </c>
      <c r="K22" s="38">
        <f>SUMPRODUCT(LARGE(E22:I22,{1;2;3;4}))</f>
        <v>785.62</v>
      </c>
      <c r="L22" s="21" t="s">
        <v>25</v>
      </c>
    </row>
  </sheetData>
  <autoFilter ref="A6:L20">
    <sortState ref="A7:L22">
      <sortCondition descending="1" ref="K6:K20"/>
    </sortState>
  </autoFilter>
  <sortState ref="B7:M21">
    <sortCondition descending="1" ref="K7:K21"/>
  </sortState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15</vt:i4>
      </vt:variant>
    </vt:vector>
  </HeadingPairs>
  <TitlesOfParts>
    <vt:vector size="15" baseType="lpstr">
      <vt:lpstr>V55 1970.dz.g. un vec.</vt:lpstr>
      <vt:lpstr>V45 1971.-1980. dz.g.</vt:lpstr>
      <vt:lpstr>V35 1981.-1990. dz.g.</vt:lpstr>
      <vt:lpstr>V20 1991.-2006.dz.gads</vt:lpstr>
      <vt:lpstr>V18 juniori 2008.-2007. dz.g.</vt:lpstr>
      <vt:lpstr>V16 jaunieši 2010.-2009.gads</vt:lpstr>
      <vt:lpstr>V14 zēni (C) 2012.-2011.gads</vt:lpstr>
      <vt:lpstr>V12 zēni, 2014.-2013. gads</vt:lpstr>
      <vt:lpstr>V10 zēni, 2017.-2015.</vt:lpstr>
      <vt:lpstr>SS Sievietes 1990.dz.g. un vec.</vt:lpstr>
      <vt:lpstr>S18 juniores (A) 2008.-2007.g.</vt:lpstr>
      <vt:lpstr>S16 jaunietes, 2010.-2009.gads</vt:lpstr>
      <vt:lpstr>S14 meitenes , 2012.-2011. gads</vt:lpstr>
      <vt:lpstr>S12 meitenes, 2014.-2013.gads</vt:lpstr>
      <vt:lpstr>S10 meitenes, 2017.-2015.g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Raitis</dc:creator>
  <cp:lastModifiedBy>martins</cp:lastModifiedBy>
  <cp:lastPrinted>2025-09-20T12:27:05Z</cp:lastPrinted>
  <dcterms:created xsi:type="dcterms:W3CDTF">2016-05-29T15:48:14Z</dcterms:created>
  <dcterms:modified xsi:type="dcterms:W3CDTF">2025-09-21T18:05:19Z</dcterms:modified>
</cp:coreProperties>
</file>